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Direccion\Portal de transparencia\2024\3. Subvenciones y ayudas  públicas\"/>
    </mc:Choice>
  </mc:AlternateContent>
  <bookViews>
    <workbookView xWindow="0" yWindow="0" windowWidth="19200" windowHeight="6630"/>
  </bookViews>
  <sheets>
    <sheet name="Subvenciones 2024" sheetId="1" r:id="rId1"/>
  </sheets>
  <definedNames>
    <definedName name="_xlnm.Print_Area" localSheetId="0">'Subvenciones 2024'!$B$122:$H$143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 l="1"/>
  <c r="D26" i="1"/>
  <c r="D27" i="1"/>
  <c r="D38" i="1"/>
  <c r="D39" i="1"/>
  <c r="D40" i="1"/>
  <c r="D50" i="1"/>
  <c r="D55" i="1"/>
  <c r="D56" i="1"/>
  <c r="D66" i="1"/>
  <c r="D74" i="1"/>
  <c r="D75" i="1"/>
  <c r="D86" i="1"/>
  <c r="D92" i="1"/>
  <c r="D94" i="1"/>
  <c r="D95" i="1"/>
  <c r="D107" i="1"/>
  <c r="D126" i="1"/>
</calcChain>
</file>

<file path=xl/sharedStrings.xml><?xml version="1.0" encoding="utf-8"?>
<sst xmlns="http://schemas.openxmlformats.org/spreadsheetml/2006/main" count="484" uniqueCount="177">
  <si>
    <t>Todas las subvenciones relacionadas están sujetas a la Ley de Subvenciones (Ley 38/2003) y al control de las Administraciones Públicas que conceden las ayudas y en su caso al control de la Intervención General del Estado. Todas ellas se justifican documentalmente (tanto los justificantes de gasto como los de pago, así como la parte subvencionada y la portación comprometida por WWF España) y de todas ellas (excepto la marcada con un asterisco) no se recibe la subvención si el gasto no se ha ejecutado; y en el caso de las recibidas con antelación, si no se gasta todo lo presupuestado se devuelve el dinero no gastado a la Administración Pública correspondiente.</t>
  </si>
  <si>
    <t>Participación de WWF España en los foros de discusión nacionales e internacionales, análisis de políticas, revisión de legislación y propuestas para un desarrollo más sostenible.</t>
  </si>
  <si>
    <t>Fundación Biodiversidad</t>
  </si>
  <si>
    <t>Convocatoria de proyectos en concurrencia competitiva</t>
  </si>
  <si>
    <t>Restaurar y renaturaliza las zonas húmedas del corredor ecológico de la Bahía de Alcudia (Maristany y Estany des Ponts) como estrategia para la mitigación del riesgo de inundación y para la adaptación al cambio climático.</t>
  </si>
  <si>
    <t>1 enero de 2023 al 31 de diciembre de 2025</t>
  </si>
  <si>
    <t xml:space="preserve">Convocatoria de subvenciones para apoyo a grandes proyectos transformadores que contribuyan a la mejora del estado ecológico del sistema fluvial, con resultados perdurables en el tiempo y que generen además un impacto socioeconómico positivo 2021 en el marco del Plan de Recuperación, Transformación y Resiliencia </t>
  </si>
  <si>
    <t>Regenerar espacios del litoral del Mar Menor  y su biodiversidad para reducir el impacto de la agricultura intensiva, fortalecer la resiliencia del litoral frente al cambio climático y mejorar e incrementar los servicios ecosistémicos que proveen a la sociedad.</t>
  </si>
  <si>
    <t>1 julio de 2022 al 31 de diciembre de 2025</t>
  </si>
  <si>
    <t xml:space="preserve">El proyecto LIFE ECOREST tiene el objetivo de restaurar 29.022 ha de hábitats marinos profundos en Cataluña en una zona de actuación de gran valor ecológico situada a lo largo del litoral de Girona y Barcelona. </t>
  </si>
  <si>
    <t>Unión Europea (Programa LIFE Naturaleza)</t>
  </si>
  <si>
    <t>1 de septiembre de 2021 al 31 de agosto de 2026</t>
  </si>
  <si>
    <t>Ecological restoration of human-impacted benthic marine ecosystems through active strategies and participatory approach. LIFE20 NAT/ES/001270 - LIFE ECOREST</t>
  </si>
  <si>
    <t xml:space="preserve">Objetivo principal: Revertir las tendencias negativas de las poblaciones de conejo en la Península Ibérica mediante la creación de un sistema de gobernanza para la gestión d sus poblaciones. </t>
  </si>
  <si>
    <t>Unión Europea (Programa LIFE Gobernanza)</t>
  </si>
  <si>
    <t>1 de octubre de 2021 al 31 de diciembre de 2024</t>
  </si>
  <si>
    <t>Drawing the baselines for the good management of a Mediterranean key species, the wild rabbit. LIFE20 GIE/ES/000731 - LIFE20 IBERCONEJO</t>
  </si>
  <si>
    <t>Organismo Autónomo de Parques Nacionales (MITECO)</t>
  </si>
  <si>
    <t>Ministerio para la Transición Ecológica y Reto Demográfico</t>
  </si>
  <si>
    <t>Aumentar la población total de lince ibérico y su conectividad asegurando metapoblaciones viables hasta alcanzar su ECF (fijado en 750 hembras maduras en 2040).</t>
  </si>
  <si>
    <t>1 de septiembre de 2020 al 1 de septiembre de 2025</t>
  </si>
  <si>
    <t>Creating a genetically and demographically functional Iberian Lynx (Lynx pardinus) metapopulation, LIFE19 NAT/ES/001055 - LIFE LYNXCONNECT</t>
  </si>
  <si>
    <t>El objetivo general del proyecto es disuadir y, como consecuencia, reducir los delitos contra la vida silvestre aumentando el número de delitos procesados con éxito</t>
  </si>
  <si>
    <t>1 de septiembre de 2020 al 31 de agosto de 2023</t>
  </si>
  <si>
    <t xml:space="preserve">Successful Wildlife Crime Prosecution in Europe”, LIFE19 GIE/BG/000846 – LIFE SWIPE  </t>
  </si>
  <si>
    <t>Diseño y aplicación de planes de gestión de manera participativa a las áreas marinas protegidas que forman parte de la red Natura 2000 marina en España</t>
  </si>
  <si>
    <t>1 de enero de 2017 a 31 de diciembre de 2024</t>
  </si>
  <si>
    <t>LIFE15 IPE/ES/012 "Gestión integrada, innovadora y participativa de la red Natura 2000 en el medio marino español" -LIFE IP-PAF INTEMARES-</t>
  </si>
  <si>
    <t>Objeto/Finalidad</t>
  </si>
  <si>
    <t>Financiador</t>
  </si>
  <si>
    <t>Modo de obtención</t>
  </si>
  <si>
    <t>Duración del proyecto</t>
  </si>
  <si>
    <t>Aportación Fondos Propios</t>
  </si>
  <si>
    <t>Subvención</t>
  </si>
  <si>
    <t>Se definirán las bases para la conservación futura de la especie mediante una hoja con hitos claros para alcanzar su ECF (Estado de Conservación favorable). Se trabajará también en optimizar  el seguimiento y las mejoras de hábitat, y se realizará el mantenimiento de las actuaciones de hábitat en la población de Andújar.</t>
  </si>
  <si>
    <t>1 de julio de 2020 al 31 de diciembre de 2021</t>
  </si>
  <si>
    <t>"Sentando las bases para el futuro del lince ibérico" 20Lince40</t>
  </si>
  <si>
    <t>Mejora del conocimiento  y de la gestión de las poblaciones de conejo en España para llevar a cabo políticas que ayuden a reducir los daños producidos por el conejo en las explotaciones agrícolas y mejorar la productividad. Posible ampliación debido a la COVID 19</t>
  </si>
  <si>
    <t>Ministerio de Agricultura, Pesca y Alimentación (Desarrollo rural y política forestal)</t>
  </si>
  <si>
    <t>1 de septiembre de 2019 al 31 de julio de 2021</t>
  </si>
  <si>
    <t>Grupo operativo de prevención de daños en la agricultura producidos por el conejo</t>
  </si>
  <si>
    <t>Realización de actividades con voluntarios en los Parques Nacionales de Cabañeros, Doñana y en las fincas adscritas al Organismo Autónomo de Parques Nacionales de Lugar Nuevo y Contaderos, y el archipiélago de Chinijo. Ampliación de fechas debido a la COVID 19</t>
  </si>
  <si>
    <t>1 de enero de 2020 al 31 de diciembre de 2021</t>
  </si>
  <si>
    <t>Plan de sensibilización y Voluntariado WWF-OAPN 2019 (*)</t>
  </si>
  <si>
    <t>Proyectos de investigación y divulgación para contribuir al conocimiento y la defensa del medio natural y la biodiversidad; a la prevención de la contaminación y el cambio climático; a la utilización sostenible de los recursos naturales; a la prevención de la contaminación y a la lucha contra el cambio climático.</t>
  </si>
  <si>
    <t>Ministerio de Agricultura, Pesca, Alimentación y Medio Ambiente</t>
  </si>
  <si>
    <t>1 de enero de 2020 al 31 de octubre de 2020</t>
  </si>
  <si>
    <t>Programa de WWF para realizar actividades de interés general consideradas de interés social en la protección del medio ambiente en 2020</t>
  </si>
  <si>
    <t>1 de enero de 2020 al 31 de diciembre de 2020</t>
  </si>
  <si>
    <t xml:space="preserve">Seguimiento de políticas nacionales, europeas y directivas comunitarias a través de la participación en órganos consultivos y redes nacionales para la protección del medio ambiente en 2020. </t>
  </si>
  <si>
    <t>Búsqueda de soluciones participativas para la convivencia pacífica entre el ser humano y los grandes carnívoros en Europa. Para cubrir nuestra aportación se consigue un Proyecto de apoyo a los LIFE de la Fundación Biodiversidad por valor de 93,609,22€.</t>
  </si>
  <si>
    <t>1 septiembre 2017 a 28 febrero 2022</t>
  </si>
  <si>
    <t>LIFE16 GIE/DE/000661 "Improving human coexistence with large carnivores in Europe through communication and transboundary cooperation" -LIFE EUROLARGECARNIVORES-</t>
  </si>
  <si>
    <t>Sensibilización y concienciación sobre la convivencia entre el lobo y el hombre en Andalucía</t>
  </si>
  <si>
    <t>1 de septiembre de 2016 a 31 de diciembre de 2020</t>
  </si>
  <si>
    <t>The wolf of Andalusia: changing attitudes -LIFE SOUTHERN WOLVES-</t>
  </si>
  <si>
    <t>Subvenciones públicas de aplicación en 2020</t>
  </si>
  <si>
    <t>Todas las subvenciones relacionadas están sujetas a la Ley de Subvenciones (Ley 38/2003) y al control de las Administraciones Públicas que conceden las ayudas y en su caso al control de la Intervención General del Estado. Todas ellas se justifican documentalmente (tanto los justificantes de gasto como los de pago, así como la parte subvencionada y la portación comprometida por WWF España) y de todas ellas (excepto la marcada con un asterisco) no se recibe la subvención si el gasto no se ha ejecutado; y en el caso de la recibidas con antelación, si no se gasta todo lo presupuestado se devuelve el dinero no gastado a la Administración Pública correspondiente.</t>
  </si>
  <si>
    <t>Mejora del conocimiento  y de la gestión de las poblaciones de conejo en España para llevar a cabo políticas que ayuden a reducir los daños producidos por el conejo en las explotaciones agrícolas y mejorar la productividad.</t>
  </si>
  <si>
    <t>Realización de actividades con voluntarios en los Parques Nacionales de Cabañeros, Doñana y en las fincas adscritas al Organismo Autónomo de Parques Nacionales de Lugar Nuevo y Contaderos, y el archipiélago de Chinijo</t>
  </si>
  <si>
    <t>Plan de sensibilización y Voluntariado WWF-OAPN</t>
  </si>
  <si>
    <t>1 de enero de 2019 al 31 de octubre de 2019</t>
  </si>
  <si>
    <t>Programa de WWF para realizar actividades de interés general consideradas de interés social en la protección del medio ambiente en 2019</t>
  </si>
  <si>
    <t>1 de enero de 2019 al 31 de diciembre de 2019</t>
  </si>
  <si>
    <t xml:space="preserve">Seguimiento de políticas nacionales, europeas y directivas comunitarias a través de la participación en órganos consultivos y redes nacionales para la protección del medio ambiente en 2019. </t>
  </si>
  <si>
    <t>1 de septiembre de 2016 a 30 de junio de 2020</t>
  </si>
  <si>
    <t>Subvenciones públicas de aplicación en 2019</t>
  </si>
  <si>
    <t>1 enero 2018 a 31 diciembre 2018</t>
  </si>
  <si>
    <t>Seguimiento de políticas nacionales y directivas europeas a través de la participación en órganos consultivos y redes nacionales para la protección del medio ambiente en 2018</t>
  </si>
  <si>
    <t>1 enero 2018 a 31 octubre 2018</t>
  </si>
  <si>
    <t>Programa de WWF para realizar actividades de interés general consideradas de interés social en la protección del medio ambiente</t>
  </si>
  <si>
    <t>Mejorar la productividad de las explotaciones agrícolas mediante reducción de pérdidas económicas producidas por los daños de los conejos. Durante la creación del Grupo Operativo se recopilará y analizará información relativa a los daños actuales y las posibles medidas de prevención, para extraer conclusiones y planificar la fase de proyecto.</t>
  </si>
  <si>
    <t>10 mayo a 1 de septiembre 2018</t>
  </si>
  <si>
    <t>Sensibilización de consumidores europeos sobre la eficiencia energética a través de la información sobre los electrodomésticos más eficientes. Socio benefactor: ADEME (Agencia francesa para el ahorro y la eficiencia energética).</t>
  </si>
  <si>
    <t>Unión Europea (Horizonte 2020)</t>
  </si>
  <si>
    <t>1 enero 2015 a 31 agosto 2018</t>
  </si>
  <si>
    <t>Enabling consumer action towards top energy-efficient products -TOPTEN ACT-</t>
  </si>
  <si>
    <t>Disminución de la pobreza en los países del terder mundo a través de la concienciación de consumidores, empresas y autoridades europeas relacionadas con el mundo de la pesca. Socio benefactor: WWF Austria.</t>
  </si>
  <si>
    <t>Unión Europea (Programa DEAR)</t>
  </si>
  <si>
    <t>1 enero 2015 a 31 diciembre 2017</t>
  </si>
  <si>
    <t xml:space="preserve"> “Raising awareness for implications of seafood choices highlighting the global interdependencies in the context of the European Year for Development 2015”      -FISHING FORWARD-</t>
  </si>
  <si>
    <t>Mejoras de hábitat, cría en cautividad y reintroducción del lince ibérico para que recupere su tradicional área de distribución en España y Portugal. Lo que se anota es la contribución del MAGRAMA a la parte de actividades que WWF España lleva a cabo dentro de este proyecto europeo</t>
  </si>
  <si>
    <t>Ministerio de Agricultura, Pesca, Alimentación y Medio Ambiente (Dir.Gen Politica forestal y Biodiversidad)</t>
  </si>
  <si>
    <t>1 septiembre 2011 a 31 de agosto 2017</t>
  </si>
  <si>
    <t>LIFE IBERLINCE</t>
  </si>
  <si>
    <t>1 enero 2016 a 31 diciembre 2016</t>
  </si>
  <si>
    <t>Seguimiento de políticas y participación en órganos consultivos nacionales, la UE y los Convenios internacionales suscritos por España en materia ambiental</t>
  </si>
  <si>
    <t>Subvenciones públicas de aplicación en 2018</t>
  </si>
  <si>
    <t>Contribución al conocimiento y la defensa del medio natural y la biodiversidad; a la prevención de la contaminación y el cambio climático; a la utilización sostenible de los recursos naturales; a garantizar el cumplimiento del Convenio de Aarhus de acceso a la justicia y la información ambiental en el marco de los Convenios internacionales de protección del medio ambiente de los que España es signataria; y a apoyar los compromisos adquiridos por España en materia de medio ambiente con la Unión Europea.</t>
  </si>
  <si>
    <t>1 enero 2017 a 15 noviembre 2017</t>
  </si>
  <si>
    <t>Programa de WWF para realizar actividades de interés general consideradas de interés social en la protección del medio ambiente 2017</t>
  </si>
  <si>
    <t xml:space="preserve">Mejora del conocimiento  y de la gestión de las poblaciones de conejo en España </t>
  </si>
  <si>
    <t>15 noviembre 2015 a 30 de junio 2017</t>
  </si>
  <si>
    <t xml:space="preserve">SOS Conejo: Desarrollo de las bases para una correcta gestión del Conejo en España
</t>
  </si>
  <si>
    <t>1 enero 2016 a 20 noviembre 2016</t>
  </si>
  <si>
    <t>Mejoras de hábitat, cría en cautividad y reintroducción del lince ibérico para que recupere su tradicional área de distribución en España y Portugal. Socio benefactor: Junta de Andalucía; cofinanciación del Ministerio de Agricultura, Alimentación y Medio Ambiente (Dir.Gen Politica forestal y Biodiversidad) con 444.144,00€</t>
  </si>
  <si>
    <t>Unión Europea (Programa LIFE+)</t>
  </si>
  <si>
    <t>1 septiembre 2011 a 31 de diciembre 2017</t>
  </si>
  <si>
    <r>
      <t>"Recuperación de la distribución histórica del lince ibérico (</t>
    </r>
    <r>
      <rPr>
        <i/>
        <sz val="11"/>
        <color theme="1"/>
        <rFont val="Calibri"/>
        <family val="2"/>
        <scheme val="minor"/>
      </rPr>
      <t>Lynx pardinus</t>
    </r>
    <r>
      <rPr>
        <sz val="11"/>
        <color theme="1"/>
        <rFont val="Calibri"/>
        <family val="2"/>
        <scheme val="minor"/>
      </rPr>
      <t>) en España y Portugal."                     - IBERLINCE-</t>
    </r>
  </si>
  <si>
    <t>Búsqueda de soluciones participativas para la convivencia pacífica entre el ser humano y los grandes carnívoros en Europa.</t>
  </si>
  <si>
    <t>1 enero 2015 a 31 marzo 2018</t>
  </si>
  <si>
    <t>Subvenciones públicas de aplicación en 2017</t>
  </si>
  <si>
    <t>Subvenciones públicas de aplicación en 2016</t>
  </si>
  <si>
    <t>15 noviembre de 2015 a 14 de noviembre de 2016</t>
  </si>
  <si>
    <t>Garantizar el cumplimiento del Convenio de Aarhus de acceso a la justicia y la información ambiental en el marco de los Convenios internacionales de protección del medio ambiente de los que España es signataria a través de: actividades de investigación y seguimiento;  colaboración con la AGE para apoyar compromisos internacionales; actividades de educación ambiental y de difusión ambiental entre los ciudadanos; y actividades de participación en foros y eventos internacionales.</t>
  </si>
  <si>
    <t>Ministerio de Agricultura, Alimentación y Medio Ambiente</t>
  </si>
  <si>
    <t>1 enero 2015 a 30 octubre 2015</t>
  </si>
  <si>
    <t>Mejorar la eficacia de la lucha contra el veneno en España a través de la sensibilización de actores clave, acciones legales y acciones sobre el terreno</t>
  </si>
  <si>
    <t>1 noviembre de 2014 a 31 de diciembre de 2015</t>
  </si>
  <si>
    <t>Acciones estratégicas con actores clave para mejorar la eficacia en la lucha contra el veneno</t>
  </si>
  <si>
    <t>Campos de voluntariado en los Parques Nacionales de Cabañeros,  Daimiel y en la fincas adscritas de Lugar Nuevo y del Archipiélago de Chinijo.</t>
  </si>
  <si>
    <t>Organismo Autónomo de Parques Nacionales</t>
  </si>
  <si>
    <t>2 junio 2015 a finalización de actividades</t>
  </si>
  <si>
    <t>Plan de Sensibilización y Voluntariado de WWF para el Organismo Autónomo de Parques Nacionales 2015 (*)</t>
  </si>
  <si>
    <t>Acuerdo de custodia fluvial con la Confederación Hidrográfica del Duero en el Riaza y magnificación del modelo a otras localidades.</t>
  </si>
  <si>
    <t>1 diciembre 2013 a 31 enero 2015</t>
  </si>
  <si>
    <t>Modelo de custodia fluvial para la mejora del entorno del Riaza</t>
  </si>
  <si>
    <t>Concurso de iniciativas de sostenibilidad en ciudades españolas en temás de ahorro energético y reducción de emisiones.</t>
  </si>
  <si>
    <t>1 abril 2014 a 30 abril 2015</t>
  </si>
  <si>
    <t>El desafío de las ciudades</t>
  </si>
  <si>
    <t>1 septiembre 2011 a 31 de agosto 2016</t>
  </si>
  <si>
    <t>Campos de voluntariado en los Parques Nacionales de Cabañeros, Daimiel, Sierra Nevada y en la finca adscrita del Archipiélago de Chinijo.</t>
  </si>
  <si>
    <t>Organismo Autónomo de Paqrues Nacionales</t>
  </si>
  <si>
    <t>7 julio 2014 a 15 de abril 2015</t>
  </si>
  <si>
    <t>Plan de Sensibilización y Voluntariado de WWF para el Organismo Autónomo de Parques Nacionales 2014 (*)</t>
  </si>
  <si>
    <t>Ministerio de Agricultura, Alimentación y Medio Ambiente (Dir.Gen Politica forestal y Biodiversidad)</t>
  </si>
  <si>
    <t>Análisis, Caracterización y fomento de Sistemas agrícolas y forestales de Alto Valor natural en España.</t>
  </si>
  <si>
    <t>1 enero 2011 a 15 noviembre 2014</t>
  </si>
  <si>
    <t>SAVN: Una oportunidad para el desarrollo sostenible del medio rural</t>
  </si>
  <si>
    <t>1 abril 2014 a 31 marzo 2015</t>
  </si>
  <si>
    <t>1 enero 2015 a 31 diciembre 2015</t>
  </si>
  <si>
    <t>Garantizar el cumplimiento del Convenio de Aarhus de acceso a la justicia y la información ambiental en el marco de los Convenios internacionales de protección del medio ambiente de los que España es signataria.</t>
  </si>
  <si>
    <t>1 enero 2014 a 30 septiembre 2014</t>
  </si>
  <si>
    <t>Programa de WWF de apoyo a la Administración General de Estado para garantizar el cumplimiento del convenio de Aarhus mediante la difusión de la información, la participación en la toma de decisiones y el acceso a la justicia en materia de medio ambiente</t>
  </si>
  <si>
    <t>Subvenciones públicas de aplicación en 2015</t>
  </si>
  <si>
    <t>Todas las subvenciones relacionadas están sujetas a la Ley de Subvenciones (Ley 38/2003) y al control de las Administraciones Públicas que conceden las ayudas y en su caso al control de la Intervención General del Estado. Todas ellas se justifican documentalmente (tanto los justificantes de gasto como los de pago, así como la parte subvencionada y la portación comprometida por WWF España) y de todas ellas (excepto la marcada con un asterisco) no se recibe la subvención si el gasto no se ha ejecutado; y en el caso de la recibida con antelación, si no se gasta todo lo presupuestado se devuelve el dinero no gastado a la Administración Pública correpondiente.</t>
  </si>
  <si>
    <t>7 julio 2014 a 30 de abril 2015</t>
  </si>
  <si>
    <t>Mejoras de hábitat, cría en cautividad y reintroducción del lince ibérico para que recupere su tradicional área de distribución en España y Portugal.</t>
  </si>
  <si>
    <t>30 junio 2011 a 1 de julio 2016</t>
  </si>
  <si>
    <t>Análisis de los electrodomésticos más eficientes y comunicación al público.</t>
  </si>
  <si>
    <t>Unión Europea (EACI)</t>
  </si>
  <si>
    <t>1 enero 2012 a 31 diciembre 2014</t>
  </si>
  <si>
    <t>Euro Top Ten</t>
  </si>
  <si>
    <t>Investigación de la riqueza biológica y creación de 10 nuevas Áreas Marinas Protegidas en España.</t>
  </si>
  <si>
    <t>1 enero 2009 a 31 diciembre 2014</t>
  </si>
  <si>
    <t>LIFE INDEMARES</t>
  </si>
  <si>
    <t>Análisis de tendencias de desarrollo socioeconómico y ambiental en el Mediterráneo.</t>
  </si>
  <si>
    <t>Unión Europea (Programa MED)</t>
  </si>
  <si>
    <t>1 junio 2014 a 31 mayo 2015</t>
  </si>
  <si>
    <t>Future Trends in the Mediterranean Sea (MEDTRENDS)</t>
  </si>
  <si>
    <t>1 enero 2014 a 31 diciembre 2014</t>
  </si>
  <si>
    <t>WWF como vector de la participación y la sensibilidad ambiental de la sociedad civil en los órganos consultivos del Estado español, la UE y los convenios internacionales para conseguir un desarrollo más sostenible y conservar la biodiversidad</t>
  </si>
  <si>
    <t>Subvenciones públicas de aplicación en 2014</t>
  </si>
  <si>
    <t>Convocatoria de subvenciones para apoyo a grandes proyectos transformadores de índole científico-Técnica para la promoción de la bioeconomía y la contribución a la transición ecológica 2021 en el marco del Plan de Recuperación, Transformación y Resiliencia</t>
  </si>
  <si>
    <t>Organismo Autónomo de Parques Nacionales (MITERD)</t>
  </si>
  <si>
    <t>Subvenciones en régimen de concurrencia competitiva "Línea A" para el desarrollo de actividades de interés general consideradas de interés social, en el ámbito de la investigación científica y técnica y protección al medio ambiente en materias de competencia estatal.</t>
  </si>
  <si>
    <t>Subvenciones públicas de aplicación en 2024</t>
  </si>
  <si>
    <t>Plan de sensibilización y Voluntariado WWF-OAPN 2024</t>
  </si>
  <si>
    <t>3 de marzo de 2024 al 31 de diciembre de 2024</t>
  </si>
  <si>
    <t>1 de enero de 2024 al 31 de diciembre de 2025</t>
  </si>
  <si>
    <t>Subvenciones para el apoyo a proyectos transformadores para la promoción de la bioeconomía ligada al ámbito forestal y la contribución a la transición ecológica en el marco del Plan de Recuperación, Transformación y Resiliencia - Financiado por la Unión Europea- NextGenerationEU para el ejercicio 2023.</t>
  </si>
  <si>
    <t>El proyecto busca ensayar, demostrar y promover un modelo para el fomento de la multifuncionalidad, biodiversidad y bioecomía forestal basado en la generación, planificación y evaluación participativa de acciones novedosas y sólidas desde el punto de vista científico-técnico, que integre las perspectivas de las partes interesadas y expertos</t>
  </si>
  <si>
    <t>Realización de actividades con voluntarios en los Parques Nacionales de Cabañeros, Doñana, Islas Atlánticas y en las fincas adscritas al Organismo Autónomo de Parques Nacionales de Lugar Nuevo y Contaderos, y la Isla de la Graciosa.</t>
  </si>
  <si>
    <t>Seguimiento de políticas nacionales, europeas y directivas comunitarias a través de la participación en órganos consultivos y redes nacionales para la protección del medio ambiente en 2024 y 2025</t>
  </si>
  <si>
    <t>1 de julio de 2024 al 30 de junio de 2025</t>
  </si>
  <si>
    <t>Convocatoria de subvenciones en régimen de concurrencia competitiva para el fomento de la economía azul y el impulso de la sostenibilidad pesquera y acuícula, en el marco del programa Pleamar, cofinanciado por el Fondo Europeo Marítimo de Pesca y de Acuicultura (FEMPA)</t>
  </si>
  <si>
    <t>22 de julio de 2024 al 21 de enero de 2026</t>
  </si>
  <si>
    <t xml:space="preserve">Ampliar la información sobre la biología y ecología de especies sensibles de interés pesquero (anguila europea, mugilidae principalmente) y de su presencia en humedales litorales protegidos del sureste ibérico, y evaluar y disminuir las amenazas para estas especies a través de la gestión pesquera artesanal. </t>
  </si>
  <si>
    <t>Real Decreto 1141/2024, de 11 de noviembre, por el que se regula la concesión directa de determinadas subvenciones en el ámbito de la transición ecológica para el ejercicio presupuestario 2024</t>
  </si>
  <si>
    <t>Favorecer la participación de la sociedad civil a través de nuestra entidad participando en órganos colegiados del Estado Español, elaborando  informes de interés general, comentarios a normas, apoyo en convenios, fomento del voluntariado, formación técnica y sensibilización de la sociedad española</t>
  </si>
  <si>
    <t>1 de enero al 31 de diciembre de 2024</t>
  </si>
  <si>
    <t>El proyecto busca incrementar el conocimiento de la sociedad civil en materias medioambientales y climáticas a través de investigaciones, actividades de mejora del conocimiento y de la sensibilización como: impacto de plaguicidas en la naturaleza y la salud; aliados naturales en el control biológico de plagas, transición energética; mortalidad de aves rapaces y conservación de especies; tiburones; análisis del impacto económico de la sostenibilidad e inacción en Daimiel,  etc.</t>
  </si>
  <si>
    <r>
      <t xml:space="preserve">1 de enero de 2017 a </t>
    </r>
    <r>
      <rPr>
        <sz val="11"/>
        <color theme="1"/>
        <rFont val="Calibri"/>
        <family val="2"/>
        <scheme val="minor"/>
      </rPr>
      <t>30 de junio de 2026</t>
    </r>
  </si>
  <si>
    <t>1 de septiembre de 2024 al 29 de febrero de 2028</t>
  </si>
  <si>
    <t>Unión Europea (Programa Horizon)</t>
  </si>
  <si>
    <t>Strict protection, restoration and co-management of marine Protected Areas to ensure effective ecosystem conservation and impoved connectivityof Blue Corridors. BLUE CONNECT</t>
  </si>
  <si>
    <t xml:space="preserve">El principal objetivo del proyecto BLUE CONNECT es apoyar directamente la consecución efectiva de los derechos marinos. 
Además de los objetivos de conservación y restauración en la UE, pretende ir más allá, impulsando la implementación del Plan Verde Europeo  y su Estrategia de Biodiversidad de la UE para 2030, la Ley Europea de Restauración, el Marco del Convenio para la Diversidad Biológica y  garantizar la implementación de la Misión de la UE "Restaurar nuestro océano y nuestras aguas".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</si>
</sst>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Red]\-#,##0.00\ &quot;€&quot;"/>
    <numFmt numFmtId="44" formatCode="_-* #,##0.00\ &quot;€&quot;_-;\-* #,##0.00\ &quot;€&quot;_-;_-* &quot;-&quot;??\ &quot;€&quot;_-;_-@_-"/>
    <numFmt numFmtId="164" formatCode="_-* #,##0.00\ [$€-C0A]_-;\-* #,##0.00\ [$€-C0A]_-;_-* &quot;-&quot;??\ [$€-C0A]_-;_-@_-"/>
  </numFmts>
  <fonts count="7" x14ac:knownFonts="1">
    <font>
      <sz val="11"/>
      <color theme="1"/>
      <name val="Calibri"/>
      <family val="2"/>
      <scheme val="minor"/>
    </font>
    <font>
      <sz val="11"/>
      <color theme="1"/>
      <name val="Calibri"/>
      <family val="2"/>
      <scheme val="minor"/>
    </font>
    <font>
      <sz val="11"/>
      <color theme="0"/>
      <name val="Calibri"/>
      <family val="2"/>
      <scheme val="minor"/>
    </font>
    <font>
      <sz val="12"/>
      <color theme="1"/>
      <name val="Calibri"/>
      <family val="2"/>
      <scheme val="minor"/>
    </font>
    <font>
      <b/>
      <sz val="14"/>
      <color theme="1"/>
      <name val="Calibri"/>
      <family val="2"/>
      <scheme val="minor"/>
    </font>
    <font>
      <i/>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3"/>
        <bgColor indexed="64"/>
      </patternFill>
    </fill>
  </fills>
  <borders count="2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style="medium">
        <color indexed="64"/>
      </right>
      <top/>
      <bottom/>
      <diagonal/>
    </border>
    <border>
      <left style="thin">
        <color theme="0"/>
      </left>
      <right style="thin">
        <color theme="0"/>
      </right>
      <top/>
      <bottom/>
      <diagonal/>
    </border>
    <border>
      <left style="medium">
        <color indexed="64"/>
      </left>
      <right style="thin">
        <color theme="0"/>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theme="0"/>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0" fillId="0" borderId="7" xfId="0" applyBorder="1" applyAlignment="1">
      <alignment vertical="center" wrapText="1"/>
    </xf>
    <xf numFmtId="0" fontId="0" fillId="0" borderId="7" xfId="0" applyBorder="1" applyAlignment="1">
      <alignment horizontal="center" vertical="center" wrapText="1"/>
    </xf>
    <xf numFmtId="164" fontId="0" fillId="0" borderId="7" xfId="0" applyNumberFormat="1" applyBorder="1" applyAlignment="1">
      <alignment horizontal="center" vertical="center" wrapText="1"/>
    </xf>
    <xf numFmtId="0" fontId="0" fillId="0" borderId="7" xfId="0" applyBorder="1" applyAlignment="1">
      <alignment wrapText="1"/>
    </xf>
    <xf numFmtId="0" fontId="0" fillId="0" borderId="7" xfId="0" applyFill="1" applyBorder="1" applyAlignment="1">
      <alignment vertical="center" wrapText="1"/>
    </xf>
    <xf numFmtId="164" fontId="0" fillId="0" borderId="7" xfId="0" applyNumberFormat="1" applyFill="1" applyBorder="1" applyAlignment="1">
      <alignment vertical="center"/>
    </xf>
    <xf numFmtId="164" fontId="0" fillId="0" borderId="7" xfId="0" applyNumberFormat="1" applyFill="1" applyBorder="1" applyAlignment="1">
      <alignment vertical="center" wrapText="1"/>
    </xf>
    <xf numFmtId="164" fontId="0" fillId="0" borderId="7" xfId="0" applyNumberFormat="1" applyBorder="1" applyAlignment="1">
      <alignment vertical="center" wrapText="1"/>
    </xf>
    <xf numFmtId="164" fontId="0" fillId="0" borderId="7" xfId="0" applyNumberFormat="1" applyBorder="1" applyAlignment="1">
      <alignment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xf numFmtId="0" fontId="0" fillId="0" borderId="7" xfId="0" applyBorder="1"/>
    <xf numFmtId="0" fontId="0" fillId="0" borderId="7" xfId="0" applyFill="1" applyBorder="1" applyAlignment="1">
      <alignment horizontal="center" vertical="center" wrapText="1"/>
    </xf>
    <xf numFmtId="164" fontId="0" fillId="0" borderId="0" xfId="0" applyNumberFormat="1" applyFill="1" applyAlignment="1">
      <alignment horizontal="center" vertical="center"/>
    </xf>
    <xf numFmtId="164" fontId="0" fillId="0" borderId="7" xfId="0" applyNumberFormat="1" applyFill="1" applyBorder="1" applyAlignment="1">
      <alignment horizontal="center" vertical="center" wrapText="1"/>
    </xf>
    <xf numFmtId="0" fontId="0" fillId="0" borderId="7" xfId="0" applyFill="1" applyBorder="1" applyAlignment="1">
      <alignment wrapText="1"/>
    </xf>
    <xf numFmtId="0" fontId="2" fillId="2" borderId="15" xfId="0" applyFont="1" applyFill="1" applyBorder="1"/>
    <xf numFmtId="164" fontId="0" fillId="0" borderId="0" xfId="0" applyNumberFormat="1" applyAlignment="1">
      <alignment horizontal="center" vertical="center"/>
    </xf>
    <xf numFmtId="0" fontId="0" fillId="0" borderId="7" xfId="0" applyFont="1" applyBorder="1" applyAlignment="1">
      <alignment vertical="center" wrapText="1"/>
    </xf>
    <xf numFmtId="0" fontId="2" fillId="2" borderId="10" xfId="0" applyFont="1" applyFill="1" applyBorder="1"/>
    <xf numFmtId="0" fontId="0" fillId="0" borderId="0" xfId="0" applyAlignment="1">
      <alignment horizontal="center" vertical="center" wrapText="1"/>
    </xf>
    <xf numFmtId="8" fontId="0" fillId="0" borderId="0" xfId="0" applyNumberFormat="1"/>
    <xf numFmtId="44" fontId="0" fillId="0" borderId="7" xfId="1" applyFont="1" applyFill="1" applyBorder="1" applyAlignment="1">
      <alignment vertical="center" wrapText="1"/>
    </xf>
    <xf numFmtId="164" fontId="0" fillId="0" borderId="7" xfId="0" applyNumberFormat="1" applyFont="1" applyFill="1" applyBorder="1" applyAlignment="1">
      <alignment vertical="center"/>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164" fontId="0" fillId="0" borderId="7" xfId="0" applyNumberFormat="1" applyFont="1" applyFill="1" applyBorder="1" applyAlignment="1">
      <alignment vertical="center" wrapText="1"/>
    </xf>
    <xf numFmtId="0" fontId="0" fillId="0" borderId="6" xfId="0" applyFont="1" applyFill="1" applyBorder="1" applyAlignment="1">
      <alignment vertical="center" wrapText="1"/>
    </xf>
    <xf numFmtId="0" fontId="0" fillId="0" borderId="0" xfId="0" applyFont="1" applyFill="1"/>
    <xf numFmtId="164" fontId="0" fillId="0" borderId="7" xfId="1" applyNumberFormat="1" applyFont="1" applyFill="1" applyBorder="1" applyAlignment="1">
      <alignment vertical="center"/>
    </xf>
    <xf numFmtId="0" fontId="0" fillId="0" borderId="6" xfId="0" applyFont="1" applyFill="1" applyBorder="1" applyAlignment="1">
      <alignment wrapText="1"/>
    </xf>
    <xf numFmtId="0" fontId="0" fillId="0" borderId="19" xfId="0" applyFont="1" applyFill="1" applyBorder="1" applyAlignment="1">
      <alignment vertical="center" wrapText="1"/>
    </xf>
    <xf numFmtId="0" fontId="0" fillId="0" borderId="20" xfId="0" applyFont="1" applyFill="1" applyBorder="1" applyAlignment="1">
      <alignment vertical="center" wrapText="1"/>
    </xf>
    <xf numFmtId="164" fontId="0" fillId="0" borderId="7" xfId="0" applyNumberFormat="1" applyFont="1" applyFill="1" applyBorder="1" applyAlignment="1">
      <alignment horizontal="center" vertical="center" wrapText="1"/>
    </xf>
    <xf numFmtId="164" fontId="0" fillId="0" borderId="7" xfId="0" applyNumberFormat="1" applyFont="1" applyFill="1" applyBorder="1" applyAlignment="1">
      <alignment horizontal="center" vertical="center"/>
    </xf>
    <xf numFmtId="0" fontId="0" fillId="0" borderId="7" xfId="0" applyFont="1" applyFill="1" applyBorder="1" applyAlignment="1">
      <alignment horizontal="center" vertical="center" wrapText="1"/>
    </xf>
    <xf numFmtId="0" fontId="0" fillId="0" borderId="5" xfId="0" applyFont="1" applyFill="1" applyBorder="1" applyAlignment="1">
      <alignmen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4" fillId="0" borderId="14" xfId="0" applyFont="1" applyBorder="1" applyAlignment="1">
      <alignment horizontal="center"/>
    </xf>
    <xf numFmtId="0" fontId="4" fillId="0" borderId="13" xfId="0" applyFont="1" applyBorder="1" applyAlignment="1">
      <alignment horizontal="center"/>
    </xf>
    <xf numFmtId="0" fontId="4" fillId="0" borderId="12" xfId="0" applyFont="1" applyBorder="1" applyAlignment="1">
      <alignment horizontal="center"/>
    </xf>
    <xf numFmtId="0" fontId="0" fillId="0" borderId="0" xfId="0" applyFill="1"/>
    <xf numFmtId="0" fontId="6" fillId="0" borderId="8" xfId="0" applyFont="1" applyFill="1" applyBorder="1" applyAlignment="1">
      <alignment vertical="center" wrapText="1"/>
    </xf>
    <xf numFmtId="0" fontId="6" fillId="0" borderId="7" xfId="0" applyFont="1" applyFill="1" applyBorder="1" applyAlignment="1">
      <alignment vertical="center" wrapText="1"/>
    </xf>
    <xf numFmtId="44" fontId="6" fillId="0" borderId="7" xfId="1" applyFont="1" applyFill="1" applyBorder="1" applyAlignment="1">
      <alignment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68"/>
  <sheetViews>
    <sheetView tabSelected="1" topLeftCell="A153" zoomScale="80" zoomScaleNormal="80" zoomScaleSheetLayoutView="80" workbookViewId="0">
      <selection activeCell="G159" sqref="G159"/>
    </sheetView>
  </sheetViews>
  <sheetFormatPr baseColWidth="10" defaultRowHeight="15" x14ac:dyDescent="0.25"/>
  <cols>
    <col min="2" max="2" width="62.7109375" customWidth="1"/>
    <col min="3" max="3" width="14.85546875" customWidth="1"/>
    <col min="4" max="4" width="16.7109375" customWidth="1"/>
    <col min="5" max="5" width="23.42578125" customWidth="1"/>
    <col min="6" max="6" width="25.28515625" customWidth="1"/>
    <col min="7" max="7" width="24.42578125" customWidth="1"/>
    <col min="8" max="8" width="66.85546875" customWidth="1"/>
  </cols>
  <sheetData>
    <row r="1" spans="2:9" hidden="1" x14ac:dyDescent="0.25"/>
    <row r="2" spans="2:9" ht="19.5" hidden="1" thickBot="1" x14ac:dyDescent="0.35">
      <c r="B2" s="48" t="s">
        <v>152</v>
      </c>
      <c r="C2" s="49"/>
      <c r="D2" s="49"/>
      <c r="E2" s="49"/>
      <c r="F2" s="49"/>
      <c r="G2" s="49"/>
      <c r="H2" s="50"/>
    </row>
    <row r="3" spans="2:9" ht="30" hidden="1" x14ac:dyDescent="0.25">
      <c r="B3" s="21"/>
      <c r="C3" s="11" t="s">
        <v>33</v>
      </c>
      <c r="D3" s="11" t="s">
        <v>32</v>
      </c>
      <c r="E3" s="11" t="s">
        <v>31</v>
      </c>
      <c r="F3" s="11" t="s">
        <v>30</v>
      </c>
      <c r="G3" s="11" t="s">
        <v>29</v>
      </c>
      <c r="H3" s="11" t="s">
        <v>28</v>
      </c>
      <c r="I3" s="22"/>
    </row>
    <row r="4" spans="2:9" ht="86.25" hidden="1" customHeight="1" x14ac:dyDescent="0.25">
      <c r="B4" s="1" t="s">
        <v>133</v>
      </c>
      <c r="C4" s="8">
        <v>480000</v>
      </c>
      <c r="D4" s="8">
        <f>563223.26-C4</f>
        <v>83223.260000000009</v>
      </c>
      <c r="E4" s="1" t="s">
        <v>132</v>
      </c>
      <c r="F4" s="1" t="s">
        <v>3</v>
      </c>
      <c r="G4" s="1" t="s">
        <v>105</v>
      </c>
      <c r="H4" s="1" t="s">
        <v>131</v>
      </c>
    </row>
    <row r="5" spans="2:9" ht="87.75" hidden="1" customHeight="1" x14ac:dyDescent="0.25">
      <c r="B5" s="1" t="s">
        <v>151</v>
      </c>
      <c r="C5" s="8">
        <v>130000</v>
      </c>
      <c r="D5" s="8">
        <v>22590.881793500856</v>
      </c>
      <c r="E5" s="1" t="s">
        <v>150</v>
      </c>
      <c r="F5" s="1" t="s">
        <v>3</v>
      </c>
      <c r="G5" s="1" t="s">
        <v>2</v>
      </c>
      <c r="H5" s="1" t="s">
        <v>1</v>
      </c>
    </row>
    <row r="6" spans="2:9" ht="60" hidden="1" customHeight="1" x14ac:dyDescent="0.25">
      <c r="B6" s="1" t="s">
        <v>149</v>
      </c>
      <c r="C6" s="8">
        <v>83255.25</v>
      </c>
      <c r="D6" s="8">
        <v>27751.75</v>
      </c>
      <c r="E6" s="1" t="s">
        <v>148</v>
      </c>
      <c r="F6" s="1" t="s">
        <v>3</v>
      </c>
      <c r="G6" s="1" t="s">
        <v>147</v>
      </c>
      <c r="H6" s="1" t="s">
        <v>146</v>
      </c>
    </row>
    <row r="7" spans="2:9" ht="60" hidden="1" customHeight="1" x14ac:dyDescent="0.25">
      <c r="B7" s="1" t="s">
        <v>145</v>
      </c>
      <c r="C7" s="8">
        <v>368519</v>
      </c>
      <c r="D7" s="8">
        <v>67945</v>
      </c>
      <c r="E7" s="1" t="s">
        <v>144</v>
      </c>
      <c r="F7" s="1" t="s">
        <v>3</v>
      </c>
      <c r="G7" s="1" t="s">
        <v>96</v>
      </c>
      <c r="H7" s="1" t="s">
        <v>143</v>
      </c>
    </row>
    <row r="8" spans="2:9" ht="51" hidden="1" customHeight="1" x14ac:dyDescent="0.25">
      <c r="B8" s="1" t="s">
        <v>142</v>
      </c>
      <c r="C8" s="8">
        <v>65720</v>
      </c>
      <c r="D8" s="8">
        <v>24861</v>
      </c>
      <c r="E8" s="1" t="s">
        <v>141</v>
      </c>
      <c r="F8" s="1" t="s">
        <v>3</v>
      </c>
      <c r="G8" s="1" t="s">
        <v>140</v>
      </c>
      <c r="H8" s="1" t="s">
        <v>139</v>
      </c>
    </row>
    <row r="9" spans="2:9" ht="55.5" hidden="1" customHeight="1" x14ac:dyDescent="0.25">
      <c r="B9" s="1" t="s">
        <v>119</v>
      </c>
      <c r="C9" s="8">
        <v>52551.672682395852</v>
      </c>
      <c r="D9" s="8">
        <v>28434.11426823958</v>
      </c>
      <c r="E9" s="1" t="s">
        <v>118</v>
      </c>
      <c r="F9" s="1" t="s">
        <v>3</v>
      </c>
      <c r="G9" s="1" t="s">
        <v>2</v>
      </c>
      <c r="H9" s="1" t="s">
        <v>117</v>
      </c>
    </row>
    <row r="10" spans="2:9" ht="45" hidden="1" x14ac:dyDescent="0.25">
      <c r="B10" s="1" t="s">
        <v>128</v>
      </c>
      <c r="C10" s="8">
        <v>588919.3160305057</v>
      </c>
      <c r="D10" s="8">
        <v>80436.929558945005</v>
      </c>
      <c r="E10" s="1" t="s">
        <v>127</v>
      </c>
      <c r="F10" s="1" t="s">
        <v>3</v>
      </c>
      <c r="G10" s="1" t="s">
        <v>105</v>
      </c>
      <c r="H10" s="1" t="s">
        <v>126</v>
      </c>
    </row>
    <row r="11" spans="2:9" ht="75" hidden="1" x14ac:dyDescent="0.25">
      <c r="B11" s="1" t="s">
        <v>84</v>
      </c>
      <c r="C11" s="8">
        <v>444144</v>
      </c>
      <c r="D11" s="8">
        <v>150000</v>
      </c>
      <c r="E11" s="1" t="s">
        <v>120</v>
      </c>
      <c r="F11" s="1" t="s">
        <v>3</v>
      </c>
      <c r="G11" s="1" t="s">
        <v>125</v>
      </c>
      <c r="H11" s="1" t="s">
        <v>81</v>
      </c>
    </row>
    <row r="12" spans="2:9" ht="60" hidden="1" customHeight="1" x14ac:dyDescent="0.25">
      <c r="B12" s="1" t="s">
        <v>84</v>
      </c>
      <c r="C12" s="8">
        <v>891216</v>
      </c>
      <c r="D12" s="8">
        <v>150000</v>
      </c>
      <c r="E12" s="1" t="s">
        <v>138</v>
      </c>
      <c r="F12" s="1" t="s">
        <v>3</v>
      </c>
      <c r="G12" s="1" t="s">
        <v>96</v>
      </c>
      <c r="H12" s="1" t="s">
        <v>137</v>
      </c>
    </row>
    <row r="13" spans="2:9" ht="57" hidden="1" customHeight="1" x14ac:dyDescent="0.25">
      <c r="B13" s="1" t="s">
        <v>116</v>
      </c>
      <c r="C13" s="8">
        <v>50187.429999999993</v>
      </c>
      <c r="D13" s="8">
        <v>32838.739108171816</v>
      </c>
      <c r="E13" s="1" t="s">
        <v>115</v>
      </c>
      <c r="F13" s="1" t="s">
        <v>3</v>
      </c>
      <c r="G13" s="1" t="s">
        <v>2</v>
      </c>
      <c r="H13" s="1" t="s">
        <v>114</v>
      </c>
    </row>
    <row r="14" spans="2:9" ht="60" hidden="1" customHeight="1" x14ac:dyDescent="0.25">
      <c r="B14" s="1" t="s">
        <v>124</v>
      </c>
      <c r="C14" s="8">
        <v>39600.682814225489</v>
      </c>
      <c r="D14" s="8">
        <v>0</v>
      </c>
      <c r="E14" s="1" t="s">
        <v>136</v>
      </c>
      <c r="F14" s="1" t="s">
        <v>3</v>
      </c>
      <c r="G14" s="1" t="s">
        <v>122</v>
      </c>
      <c r="H14" s="1" t="s">
        <v>121</v>
      </c>
    </row>
    <row r="15" spans="2:9" hidden="1" x14ac:dyDescent="0.25"/>
    <row r="16" spans="2:9" hidden="1" x14ac:dyDescent="0.25">
      <c r="B16" s="39" t="s">
        <v>135</v>
      </c>
      <c r="C16" s="40"/>
      <c r="D16" s="40"/>
      <c r="E16" s="40"/>
      <c r="F16" s="40"/>
      <c r="G16" s="40"/>
      <c r="H16" s="41"/>
    </row>
    <row r="17" spans="2:8" hidden="1" x14ac:dyDescent="0.25">
      <c r="B17" s="42"/>
      <c r="C17" s="43"/>
      <c r="D17" s="43"/>
      <c r="E17" s="43"/>
      <c r="F17" s="43"/>
      <c r="G17" s="43"/>
      <c r="H17" s="44"/>
    </row>
    <row r="18" spans="2:8" hidden="1" x14ac:dyDescent="0.25">
      <c r="B18" s="42"/>
      <c r="C18" s="43"/>
      <c r="D18" s="43"/>
      <c r="E18" s="43"/>
      <c r="F18" s="43"/>
      <c r="G18" s="43"/>
      <c r="H18" s="44"/>
    </row>
    <row r="19" spans="2:8" hidden="1" x14ac:dyDescent="0.25">
      <c r="B19" s="42"/>
      <c r="C19" s="43"/>
      <c r="D19" s="43"/>
      <c r="E19" s="43"/>
      <c r="F19" s="43"/>
      <c r="G19" s="43"/>
      <c r="H19" s="44"/>
    </row>
    <row r="20" spans="2:8" hidden="1" x14ac:dyDescent="0.25">
      <c r="B20" s="42"/>
      <c r="C20" s="43"/>
      <c r="D20" s="43"/>
      <c r="E20" s="43"/>
      <c r="F20" s="43"/>
      <c r="G20" s="43"/>
      <c r="H20" s="44"/>
    </row>
    <row r="21" spans="2:8" ht="15.75" hidden="1" thickBot="1" x14ac:dyDescent="0.3">
      <c r="B21" s="45"/>
      <c r="C21" s="46"/>
      <c r="D21" s="46"/>
      <c r="E21" s="46"/>
      <c r="F21" s="46"/>
      <c r="G21" s="46"/>
      <c r="H21" s="47"/>
    </row>
    <row r="22" spans="2:8" hidden="1" x14ac:dyDescent="0.25"/>
    <row r="23" spans="2:8" hidden="1" x14ac:dyDescent="0.25"/>
    <row r="24" spans="2:8" ht="19.5" hidden="1" thickBot="1" x14ac:dyDescent="0.35">
      <c r="B24" s="48" t="s">
        <v>134</v>
      </c>
      <c r="C24" s="49"/>
      <c r="D24" s="49"/>
      <c r="E24" s="49"/>
      <c r="F24" s="49"/>
      <c r="G24" s="49"/>
      <c r="H24" s="50"/>
    </row>
    <row r="25" spans="2:8" ht="30" hidden="1" x14ac:dyDescent="0.25">
      <c r="B25" s="21"/>
      <c r="C25" s="11" t="s">
        <v>33</v>
      </c>
      <c r="D25" s="11" t="s">
        <v>32</v>
      </c>
      <c r="E25" s="11" t="s">
        <v>31</v>
      </c>
      <c r="F25" s="11" t="s">
        <v>30</v>
      </c>
      <c r="G25" s="11" t="s">
        <v>29</v>
      </c>
      <c r="H25" s="11" t="s">
        <v>28</v>
      </c>
    </row>
    <row r="26" spans="2:8" ht="60" hidden="1" x14ac:dyDescent="0.25">
      <c r="B26" s="1" t="s">
        <v>133</v>
      </c>
      <c r="C26" s="8">
        <v>480000</v>
      </c>
      <c r="D26" s="8">
        <f>563223.26-C26</f>
        <v>83223.260000000009</v>
      </c>
      <c r="E26" s="1" t="s">
        <v>132</v>
      </c>
      <c r="F26" s="1" t="s">
        <v>3</v>
      </c>
      <c r="G26" s="1" t="s">
        <v>105</v>
      </c>
      <c r="H26" s="1" t="s">
        <v>131</v>
      </c>
    </row>
    <row r="27" spans="2:8" ht="45" hidden="1" x14ac:dyDescent="0.25">
      <c r="B27" s="1" t="s">
        <v>86</v>
      </c>
      <c r="C27" s="8">
        <v>130000</v>
      </c>
      <c r="D27" s="8">
        <f>221313.3-C27</f>
        <v>91313.299999999988</v>
      </c>
      <c r="E27" s="1" t="s">
        <v>130</v>
      </c>
      <c r="F27" s="1" t="s">
        <v>3</v>
      </c>
      <c r="G27" s="1" t="s">
        <v>2</v>
      </c>
      <c r="H27" s="1" t="s">
        <v>1</v>
      </c>
    </row>
    <row r="28" spans="2:8" ht="45" hidden="1" x14ac:dyDescent="0.25">
      <c r="B28" s="1" t="s">
        <v>119</v>
      </c>
      <c r="C28" s="8">
        <v>52551.672682395852</v>
      </c>
      <c r="D28" s="8">
        <v>28434.11426823958</v>
      </c>
      <c r="E28" s="1" t="s">
        <v>129</v>
      </c>
      <c r="F28" s="1" t="s">
        <v>3</v>
      </c>
      <c r="G28" s="1" t="s">
        <v>2</v>
      </c>
      <c r="H28" s="1" t="s">
        <v>117</v>
      </c>
    </row>
    <row r="29" spans="2:8" ht="45" hidden="1" x14ac:dyDescent="0.25">
      <c r="B29" s="1" t="s">
        <v>128</v>
      </c>
      <c r="C29" s="8">
        <v>588919.3160305057</v>
      </c>
      <c r="D29" s="8">
        <v>80436.929558945005</v>
      </c>
      <c r="E29" s="1" t="s">
        <v>127</v>
      </c>
      <c r="F29" s="1" t="s">
        <v>3</v>
      </c>
      <c r="G29" s="1" t="s">
        <v>105</v>
      </c>
      <c r="H29" s="1" t="s">
        <v>126</v>
      </c>
    </row>
    <row r="30" spans="2:8" ht="75" hidden="1" x14ac:dyDescent="0.25">
      <c r="B30" s="1" t="s">
        <v>84</v>
      </c>
      <c r="C30" s="8">
        <v>444144</v>
      </c>
      <c r="D30" s="8">
        <v>150000</v>
      </c>
      <c r="E30" s="1" t="s">
        <v>120</v>
      </c>
      <c r="F30" s="1" t="s">
        <v>3</v>
      </c>
      <c r="G30" s="1" t="s">
        <v>125</v>
      </c>
      <c r="H30" s="1" t="s">
        <v>81</v>
      </c>
    </row>
    <row r="31" spans="2:8" ht="45" hidden="1" x14ac:dyDescent="0.25">
      <c r="B31" s="1" t="s">
        <v>124</v>
      </c>
      <c r="C31" s="8">
        <v>39600.682814225489</v>
      </c>
      <c r="D31" s="8">
        <v>0</v>
      </c>
      <c r="E31" s="1" t="s">
        <v>123</v>
      </c>
      <c r="F31" s="1" t="s">
        <v>3</v>
      </c>
      <c r="G31" s="1" t="s">
        <v>122</v>
      </c>
      <c r="H31" s="1" t="s">
        <v>121</v>
      </c>
    </row>
    <row r="32" spans="2:8" ht="45" hidden="1" x14ac:dyDescent="0.25">
      <c r="B32" s="1" t="s">
        <v>80</v>
      </c>
      <c r="C32" s="8">
        <v>291056.37</v>
      </c>
      <c r="D32" s="8">
        <v>53950</v>
      </c>
      <c r="E32" s="1" t="s">
        <v>79</v>
      </c>
      <c r="F32" s="1" t="s">
        <v>3</v>
      </c>
      <c r="G32" s="1" t="s">
        <v>78</v>
      </c>
      <c r="H32" s="1" t="s">
        <v>77</v>
      </c>
    </row>
    <row r="33" spans="2:8" ht="60" hidden="1" x14ac:dyDescent="0.25">
      <c r="B33" s="1" t="s">
        <v>76</v>
      </c>
      <c r="C33" s="8">
        <v>75598</v>
      </c>
      <c r="D33" s="8">
        <v>0</v>
      </c>
      <c r="E33" s="1" t="s">
        <v>79</v>
      </c>
      <c r="F33" s="1" t="s">
        <v>3</v>
      </c>
      <c r="G33" s="1" t="s">
        <v>74</v>
      </c>
      <c r="H33" s="1" t="s">
        <v>73</v>
      </c>
    </row>
    <row r="34" spans="2:8" ht="75" hidden="1" x14ac:dyDescent="0.25">
      <c r="B34" s="1" t="s">
        <v>98</v>
      </c>
      <c r="C34" s="8">
        <v>891216</v>
      </c>
      <c r="D34" s="8">
        <v>150000</v>
      </c>
      <c r="E34" s="1" t="s">
        <v>120</v>
      </c>
      <c r="F34" s="1" t="s">
        <v>3</v>
      </c>
      <c r="G34" s="1" t="s">
        <v>96</v>
      </c>
      <c r="H34" s="1" t="s">
        <v>95</v>
      </c>
    </row>
    <row r="35" spans="2:8" ht="45" hidden="1" x14ac:dyDescent="0.25">
      <c r="B35" s="1" t="s">
        <v>119</v>
      </c>
      <c r="C35" s="8">
        <v>52551.672682395852</v>
      </c>
      <c r="D35" s="8">
        <v>28434.11426823958</v>
      </c>
      <c r="E35" s="1" t="s">
        <v>118</v>
      </c>
      <c r="F35" s="1" t="s">
        <v>3</v>
      </c>
      <c r="G35" s="1" t="s">
        <v>2</v>
      </c>
      <c r="H35" s="1" t="s">
        <v>117</v>
      </c>
    </row>
    <row r="36" spans="2:8" ht="45" hidden="1" x14ac:dyDescent="0.25">
      <c r="B36" s="1" t="s">
        <v>116</v>
      </c>
      <c r="C36" s="8">
        <v>50187.429999999993</v>
      </c>
      <c r="D36" s="8">
        <v>32838.739108171816</v>
      </c>
      <c r="E36" s="1" t="s">
        <v>115</v>
      </c>
      <c r="F36" s="1" t="s">
        <v>3</v>
      </c>
      <c r="G36" s="1" t="s">
        <v>2</v>
      </c>
      <c r="H36" s="1" t="s">
        <v>114</v>
      </c>
    </row>
    <row r="37" spans="2:8" ht="45" hidden="1" x14ac:dyDescent="0.25">
      <c r="B37" s="20" t="s">
        <v>113</v>
      </c>
      <c r="C37" s="8">
        <v>66587.59</v>
      </c>
      <c r="D37" s="8">
        <v>0</v>
      </c>
      <c r="E37" s="1" t="s">
        <v>112</v>
      </c>
      <c r="F37" s="1" t="s">
        <v>3</v>
      </c>
      <c r="G37" s="1" t="s">
        <v>111</v>
      </c>
      <c r="H37" s="1" t="s">
        <v>110</v>
      </c>
    </row>
    <row r="38" spans="2:8" ht="45" hidden="1" x14ac:dyDescent="0.25">
      <c r="B38" s="20" t="s">
        <v>109</v>
      </c>
      <c r="C38" s="8">
        <v>49447.040000000001</v>
      </c>
      <c r="D38" s="8">
        <f>74874.67-C38</f>
        <v>25427.629999999997</v>
      </c>
      <c r="E38" s="1" t="s">
        <v>108</v>
      </c>
      <c r="F38" s="1" t="s">
        <v>3</v>
      </c>
      <c r="G38" s="1" t="s">
        <v>2</v>
      </c>
      <c r="H38" s="1" t="s">
        <v>107</v>
      </c>
    </row>
    <row r="39" spans="2:8" ht="120" hidden="1" x14ac:dyDescent="0.25">
      <c r="B39" s="1" t="s">
        <v>70</v>
      </c>
      <c r="C39" s="8">
        <v>700000</v>
      </c>
      <c r="D39" s="8">
        <f>914703.46-C39</f>
        <v>214703.45999999996</v>
      </c>
      <c r="E39" s="1" t="s">
        <v>106</v>
      </c>
      <c r="F39" s="1" t="s">
        <v>3</v>
      </c>
      <c r="G39" s="1" t="s">
        <v>105</v>
      </c>
      <c r="H39" s="1" t="s">
        <v>104</v>
      </c>
    </row>
    <row r="40" spans="2:8" ht="45" hidden="1" x14ac:dyDescent="0.25">
      <c r="B40" s="20" t="s">
        <v>93</v>
      </c>
      <c r="C40" s="8">
        <v>57306.98</v>
      </c>
      <c r="D40" s="8">
        <f>85607.2-C40</f>
        <v>28300.219999999994</v>
      </c>
      <c r="E40" s="1" t="s">
        <v>103</v>
      </c>
      <c r="F40" s="1" t="s">
        <v>3</v>
      </c>
      <c r="G40" s="1" t="s">
        <v>2</v>
      </c>
      <c r="H40" s="1" t="s">
        <v>91</v>
      </c>
    </row>
    <row r="41" spans="2:8" ht="9" hidden="1" customHeight="1" thickBot="1" x14ac:dyDescent="0.3"/>
    <row r="42" spans="2:8" ht="12.75" hidden="1" customHeight="1" x14ac:dyDescent="0.25">
      <c r="B42" s="39" t="s">
        <v>57</v>
      </c>
      <c r="C42" s="40"/>
      <c r="D42" s="40"/>
      <c r="E42" s="40"/>
      <c r="F42" s="40"/>
      <c r="G42" s="40"/>
      <c r="H42" s="41"/>
    </row>
    <row r="43" spans="2:8" hidden="1" x14ac:dyDescent="0.25">
      <c r="B43" s="42"/>
      <c r="C43" s="43"/>
      <c r="D43" s="43"/>
      <c r="E43" s="43"/>
      <c r="F43" s="43"/>
      <c r="G43" s="43"/>
      <c r="H43" s="44"/>
    </row>
    <row r="44" spans="2:8" hidden="1" x14ac:dyDescent="0.25">
      <c r="B44" s="42"/>
      <c r="C44" s="43"/>
      <c r="D44" s="43"/>
      <c r="E44" s="43"/>
      <c r="F44" s="43"/>
      <c r="G44" s="43"/>
      <c r="H44" s="44"/>
    </row>
    <row r="45" spans="2:8" hidden="1" x14ac:dyDescent="0.25">
      <c r="B45" s="42"/>
      <c r="C45" s="43"/>
      <c r="D45" s="43"/>
      <c r="E45" s="43"/>
      <c r="F45" s="43"/>
      <c r="G45" s="43"/>
      <c r="H45" s="44"/>
    </row>
    <row r="46" spans="2:8" hidden="1" x14ac:dyDescent="0.25">
      <c r="B46" s="42"/>
      <c r="C46" s="43"/>
      <c r="D46" s="43"/>
      <c r="E46" s="43"/>
      <c r="F46" s="43"/>
      <c r="G46" s="43"/>
      <c r="H46" s="44"/>
    </row>
    <row r="47" spans="2:8" ht="7.5" hidden="1" customHeight="1" thickBot="1" x14ac:dyDescent="0.3">
      <c r="B47" s="45"/>
      <c r="C47" s="46"/>
      <c r="D47" s="46"/>
      <c r="E47" s="46"/>
      <c r="F47" s="46"/>
      <c r="G47" s="46"/>
      <c r="H47" s="47"/>
    </row>
    <row r="48" spans="2:8" ht="19.5" hidden="1" thickBot="1" x14ac:dyDescent="0.35">
      <c r="B48" s="48" t="s">
        <v>102</v>
      </c>
      <c r="C48" s="49"/>
      <c r="D48" s="49"/>
      <c r="E48" s="49"/>
      <c r="F48" s="49"/>
      <c r="G48" s="49"/>
      <c r="H48" s="50"/>
    </row>
    <row r="49" spans="2:8" ht="30" hidden="1" x14ac:dyDescent="0.25">
      <c r="B49" s="18"/>
      <c r="C49" s="11" t="s">
        <v>33</v>
      </c>
      <c r="D49" s="11" t="s">
        <v>32</v>
      </c>
      <c r="E49" s="11" t="s">
        <v>31</v>
      </c>
      <c r="F49" s="11" t="s">
        <v>30</v>
      </c>
      <c r="G49" s="11" t="s">
        <v>29</v>
      </c>
      <c r="H49" s="11" t="s">
        <v>28</v>
      </c>
    </row>
    <row r="50" spans="2:8" ht="45" hidden="1" x14ac:dyDescent="0.25">
      <c r="B50" s="1" t="s">
        <v>86</v>
      </c>
      <c r="C50" s="8">
        <v>55000</v>
      </c>
      <c r="D50" s="8">
        <f>70538.68-C50</f>
        <v>15538.679999999993</v>
      </c>
      <c r="E50" s="1" t="s">
        <v>85</v>
      </c>
      <c r="F50" s="1" t="s">
        <v>3</v>
      </c>
      <c r="G50" s="1" t="s">
        <v>2</v>
      </c>
      <c r="H50" s="1" t="s">
        <v>1</v>
      </c>
    </row>
    <row r="51" spans="2:8" ht="75" hidden="1" x14ac:dyDescent="0.25">
      <c r="B51" s="1" t="s">
        <v>84</v>
      </c>
      <c r="C51" s="8">
        <v>444144</v>
      </c>
      <c r="D51" s="8">
        <v>150000</v>
      </c>
      <c r="E51" s="1" t="s">
        <v>83</v>
      </c>
      <c r="F51" s="1" t="s">
        <v>3</v>
      </c>
      <c r="G51" s="1" t="s">
        <v>82</v>
      </c>
      <c r="H51" s="1" t="s">
        <v>81</v>
      </c>
    </row>
    <row r="52" spans="2:8" ht="45" hidden="1" x14ac:dyDescent="0.25">
      <c r="B52" s="1" t="s">
        <v>80</v>
      </c>
      <c r="C52" s="8">
        <v>291056.37</v>
      </c>
      <c r="D52" s="8">
        <v>53950</v>
      </c>
      <c r="E52" s="1" t="s">
        <v>79</v>
      </c>
      <c r="F52" s="1" t="s">
        <v>3</v>
      </c>
      <c r="G52" s="1" t="s">
        <v>78</v>
      </c>
      <c r="H52" s="1" t="s">
        <v>77</v>
      </c>
    </row>
    <row r="53" spans="2:8" ht="60" hidden="1" x14ac:dyDescent="0.25">
      <c r="B53" s="1" t="s">
        <v>76</v>
      </c>
      <c r="C53" s="8">
        <v>75598</v>
      </c>
      <c r="D53" s="8">
        <v>0</v>
      </c>
      <c r="E53" s="1" t="s">
        <v>79</v>
      </c>
      <c r="F53" s="1" t="s">
        <v>3</v>
      </c>
      <c r="G53" s="1" t="s">
        <v>74</v>
      </c>
      <c r="H53" s="1" t="s">
        <v>73</v>
      </c>
    </row>
    <row r="54" spans="2:8" ht="75" hidden="1" x14ac:dyDescent="0.25">
      <c r="B54" s="1" t="s">
        <v>98</v>
      </c>
      <c r="C54" s="8">
        <v>891216</v>
      </c>
      <c r="D54" s="8">
        <v>150000</v>
      </c>
      <c r="E54" s="1" t="s">
        <v>97</v>
      </c>
      <c r="F54" s="1" t="s">
        <v>3</v>
      </c>
      <c r="G54" s="1" t="s">
        <v>96</v>
      </c>
      <c r="H54" s="1" t="s">
        <v>95</v>
      </c>
    </row>
    <row r="55" spans="2:8" ht="120" hidden="1" x14ac:dyDescent="0.25">
      <c r="B55" s="1" t="s">
        <v>70</v>
      </c>
      <c r="C55" s="8">
        <v>705936.44</v>
      </c>
      <c r="D55" s="8">
        <f>1004872.66-C55</f>
        <v>298936.22000000009</v>
      </c>
      <c r="E55" s="1" t="s">
        <v>94</v>
      </c>
      <c r="F55" s="1" t="s">
        <v>3</v>
      </c>
      <c r="G55" s="1" t="s">
        <v>45</v>
      </c>
      <c r="H55" s="1" t="s">
        <v>88</v>
      </c>
    </row>
    <row r="56" spans="2:8" ht="45" hidden="1" x14ac:dyDescent="0.25">
      <c r="B56" s="20" t="s">
        <v>93</v>
      </c>
      <c r="C56" s="8">
        <v>57306.98</v>
      </c>
      <c r="D56" s="8">
        <f>85607.2-C56</f>
        <v>28300.219999999994</v>
      </c>
      <c r="E56" s="1" t="s">
        <v>92</v>
      </c>
      <c r="F56" s="1" t="s">
        <v>3</v>
      </c>
      <c r="G56" s="1" t="s">
        <v>2</v>
      </c>
      <c r="H56" s="1" t="s">
        <v>91</v>
      </c>
    </row>
    <row r="57" spans="2:8" hidden="1" x14ac:dyDescent="0.25"/>
    <row r="58" spans="2:8" hidden="1" x14ac:dyDescent="0.25">
      <c r="B58" s="39" t="s">
        <v>57</v>
      </c>
      <c r="C58" s="40"/>
      <c r="D58" s="40"/>
      <c r="E58" s="40"/>
      <c r="F58" s="40"/>
      <c r="G58" s="40"/>
      <c r="H58" s="41"/>
    </row>
    <row r="59" spans="2:8" hidden="1" x14ac:dyDescent="0.25">
      <c r="B59" s="42"/>
      <c r="C59" s="43"/>
      <c r="D59" s="43"/>
      <c r="E59" s="43"/>
      <c r="F59" s="43"/>
      <c r="G59" s="43"/>
      <c r="H59" s="44"/>
    </row>
    <row r="60" spans="2:8" hidden="1" x14ac:dyDescent="0.25">
      <c r="B60" s="42"/>
      <c r="C60" s="43"/>
      <c r="D60" s="43"/>
      <c r="E60" s="43"/>
      <c r="F60" s="43"/>
      <c r="G60" s="43"/>
      <c r="H60" s="44"/>
    </row>
    <row r="61" spans="2:8" hidden="1" x14ac:dyDescent="0.25">
      <c r="B61" s="42"/>
      <c r="C61" s="43"/>
      <c r="D61" s="43"/>
      <c r="E61" s="43"/>
      <c r="F61" s="43"/>
      <c r="G61" s="43"/>
      <c r="H61" s="44"/>
    </row>
    <row r="62" spans="2:8" hidden="1" x14ac:dyDescent="0.25">
      <c r="B62" s="42"/>
      <c r="C62" s="43"/>
      <c r="D62" s="43"/>
      <c r="E62" s="43"/>
      <c r="F62" s="43"/>
      <c r="G62" s="43"/>
      <c r="H62" s="44"/>
    </row>
    <row r="63" spans="2:8" ht="15.75" hidden="1" thickBot="1" x14ac:dyDescent="0.3">
      <c r="B63" s="45"/>
      <c r="C63" s="46"/>
      <c r="D63" s="46"/>
      <c r="E63" s="46"/>
      <c r="F63" s="46"/>
      <c r="G63" s="46"/>
      <c r="H63" s="47"/>
    </row>
    <row r="64" spans="2:8" ht="19.5" hidden="1" thickBot="1" x14ac:dyDescent="0.35">
      <c r="B64" s="48" t="s">
        <v>101</v>
      </c>
      <c r="C64" s="49"/>
      <c r="D64" s="49"/>
      <c r="E64" s="49"/>
      <c r="F64" s="49"/>
      <c r="G64" s="49"/>
      <c r="H64" s="50"/>
    </row>
    <row r="65" spans="2:8" ht="30" hidden="1" x14ac:dyDescent="0.25">
      <c r="B65" s="18"/>
      <c r="C65" s="11" t="s">
        <v>33</v>
      </c>
      <c r="D65" s="11" t="s">
        <v>32</v>
      </c>
      <c r="E65" s="11" t="s">
        <v>31</v>
      </c>
      <c r="F65" s="11" t="s">
        <v>30</v>
      </c>
      <c r="G65" s="11" t="s">
        <v>29</v>
      </c>
      <c r="H65" s="11" t="s">
        <v>28</v>
      </c>
    </row>
    <row r="66" spans="2:8" ht="45" hidden="1" x14ac:dyDescent="0.25">
      <c r="B66" s="1" t="s">
        <v>86</v>
      </c>
      <c r="C66" s="8">
        <v>55000</v>
      </c>
      <c r="D66" s="8">
        <f>70538.68-C66</f>
        <v>15538.679999999993</v>
      </c>
      <c r="E66" s="1" t="s">
        <v>85</v>
      </c>
      <c r="F66" s="1" t="s">
        <v>3</v>
      </c>
      <c r="G66" s="1" t="s">
        <v>2</v>
      </c>
      <c r="H66" s="1" t="s">
        <v>1</v>
      </c>
    </row>
    <row r="67" spans="2:8" ht="75" hidden="1" x14ac:dyDescent="0.25">
      <c r="B67" s="1" t="s">
        <v>84</v>
      </c>
      <c r="C67" s="8">
        <v>444144</v>
      </c>
      <c r="D67" s="8">
        <v>150000</v>
      </c>
      <c r="E67" s="1" t="s">
        <v>83</v>
      </c>
      <c r="F67" s="1" t="s">
        <v>3</v>
      </c>
      <c r="G67" s="1" t="s">
        <v>82</v>
      </c>
      <c r="H67" s="1" t="s">
        <v>81</v>
      </c>
    </row>
    <row r="68" spans="2:8" ht="45" hidden="1" x14ac:dyDescent="0.25">
      <c r="B68" s="1" t="s">
        <v>55</v>
      </c>
      <c r="C68" s="8">
        <v>251117</v>
      </c>
      <c r="D68" s="8">
        <v>27886</v>
      </c>
      <c r="E68" s="1" t="s">
        <v>65</v>
      </c>
      <c r="F68" s="1" t="s">
        <v>3</v>
      </c>
      <c r="G68" s="1" t="s">
        <v>14</v>
      </c>
      <c r="H68" s="1" t="s">
        <v>53</v>
      </c>
    </row>
    <row r="69" spans="2:8" ht="45" hidden="1" x14ac:dyDescent="0.25">
      <c r="B69" s="1" t="s">
        <v>27</v>
      </c>
      <c r="C69" s="8">
        <v>848216</v>
      </c>
      <c r="D69" s="8">
        <v>565477</v>
      </c>
      <c r="E69" s="1" t="s">
        <v>26</v>
      </c>
      <c r="F69" s="1" t="s">
        <v>3</v>
      </c>
      <c r="G69" s="1" t="s">
        <v>14</v>
      </c>
      <c r="H69" s="1" t="s">
        <v>25</v>
      </c>
    </row>
    <row r="70" spans="2:8" ht="45" hidden="1" x14ac:dyDescent="0.25">
      <c r="B70" s="1" t="s">
        <v>80</v>
      </c>
      <c r="C70" s="8">
        <v>291056.37</v>
      </c>
      <c r="D70" s="8">
        <v>53950</v>
      </c>
      <c r="E70" s="1" t="s">
        <v>79</v>
      </c>
      <c r="F70" s="1" t="s">
        <v>3</v>
      </c>
      <c r="G70" s="1" t="s">
        <v>78</v>
      </c>
      <c r="H70" s="1" t="s">
        <v>77</v>
      </c>
    </row>
    <row r="71" spans="2:8" ht="60" hidden="1" x14ac:dyDescent="0.25">
      <c r="B71" s="1" t="s">
        <v>76</v>
      </c>
      <c r="C71" s="8">
        <v>75598</v>
      </c>
      <c r="D71" s="8">
        <v>0</v>
      </c>
      <c r="E71" s="1" t="s">
        <v>100</v>
      </c>
      <c r="F71" s="1" t="s">
        <v>3</v>
      </c>
      <c r="G71" s="1" t="s">
        <v>74</v>
      </c>
      <c r="H71" s="1" t="s">
        <v>73</v>
      </c>
    </row>
    <row r="72" spans="2:8" ht="45" hidden="1" x14ac:dyDescent="0.25">
      <c r="B72" s="1" t="s">
        <v>52</v>
      </c>
      <c r="C72" s="8">
        <v>264281</v>
      </c>
      <c r="D72" s="8">
        <v>202647</v>
      </c>
      <c r="E72" s="1" t="s">
        <v>51</v>
      </c>
      <c r="F72" s="1" t="s">
        <v>3</v>
      </c>
      <c r="G72" s="1" t="s">
        <v>14</v>
      </c>
      <c r="H72" s="1" t="s">
        <v>99</v>
      </c>
    </row>
    <row r="73" spans="2:8" ht="75" hidden="1" x14ac:dyDescent="0.25">
      <c r="B73" s="1" t="s">
        <v>98</v>
      </c>
      <c r="C73" s="8">
        <v>891216</v>
      </c>
      <c r="D73" s="8">
        <v>150000</v>
      </c>
      <c r="E73" s="1" t="s">
        <v>97</v>
      </c>
      <c r="F73" s="1" t="s">
        <v>3</v>
      </c>
      <c r="G73" s="1" t="s">
        <v>96</v>
      </c>
      <c r="H73" s="1" t="s">
        <v>95</v>
      </c>
    </row>
    <row r="74" spans="2:8" ht="120" hidden="1" x14ac:dyDescent="0.25">
      <c r="B74" s="1" t="s">
        <v>70</v>
      </c>
      <c r="C74" s="8">
        <v>705936.44</v>
      </c>
      <c r="D74" s="8">
        <f>1004872.66-C74</f>
        <v>298936.22000000009</v>
      </c>
      <c r="E74" s="1" t="s">
        <v>94</v>
      </c>
      <c r="F74" s="1" t="s">
        <v>3</v>
      </c>
      <c r="G74" s="1" t="s">
        <v>45</v>
      </c>
      <c r="H74" s="1" t="s">
        <v>88</v>
      </c>
    </row>
    <row r="75" spans="2:8" ht="45" hidden="1" x14ac:dyDescent="0.25">
      <c r="B75" s="20" t="s">
        <v>93</v>
      </c>
      <c r="C75" s="8">
        <v>57306.98</v>
      </c>
      <c r="D75" s="8">
        <f>85607.2-C75</f>
        <v>28300.219999999994</v>
      </c>
      <c r="E75" s="1" t="s">
        <v>92</v>
      </c>
      <c r="F75" s="1" t="s">
        <v>3</v>
      </c>
      <c r="G75" s="1" t="s">
        <v>2</v>
      </c>
      <c r="H75" s="1" t="s">
        <v>91</v>
      </c>
    </row>
    <row r="76" spans="2:8" ht="120" hidden="1" x14ac:dyDescent="0.25">
      <c r="B76" s="1" t="s">
        <v>90</v>
      </c>
      <c r="C76" s="8">
        <v>740153.95</v>
      </c>
      <c r="D76" s="8">
        <v>156218.60632394836</v>
      </c>
      <c r="E76" s="1" t="s">
        <v>89</v>
      </c>
      <c r="F76" s="1" t="s">
        <v>3</v>
      </c>
      <c r="G76" s="1" t="s">
        <v>45</v>
      </c>
      <c r="H76" s="1" t="s">
        <v>88</v>
      </c>
    </row>
    <row r="77" spans="2:8" hidden="1" x14ac:dyDescent="0.25"/>
    <row r="78" spans="2:8" hidden="1" x14ac:dyDescent="0.25">
      <c r="B78" s="39" t="s">
        <v>57</v>
      </c>
      <c r="C78" s="40"/>
      <c r="D78" s="40"/>
      <c r="E78" s="40"/>
      <c r="F78" s="40"/>
      <c r="G78" s="40"/>
      <c r="H78" s="41"/>
    </row>
    <row r="79" spans="2:8" hidden="1" x14ac:dyDescent="0.25">
      <c r="B79" s="42"/>
      <c r="C79" s="43"/>
      <c r="D79" s="43"/>
      <c r="E79" s="43"/>
      <c r="F79" s="43"/>
      <c r="G79" s="43"/>
      <c r="H79" s="44"/>
    </row>
    <row r="80" spans="2:8" hidden="1" x14ac:dyDescent="0.25">
      <c r="B80" s="42"/>
      <c r="C80" s="43"/>
      <c r="D80" s="43"/>
      <c r="E80" s="43"/>
      <c r="F80" s="43"/>
      <c r="G80" s="43"/>
      <c r="H80" s="44"/>
    </row>
    <row r="81" spans="2:8" hidden="1" x14ac:dyDescent="0.25">
      <c r="B81" s="42"/>
      <c r="C81" s="43"/>
      <c r="D81" s="43"/>
      <c r="E81" s="43"/>
      <c r="F81" s="43"/>
      <c r="G81" s="43"/>
      <c r="H81" s="44"/>
    </row>
    <row r="82" spans="2:8" hidden="1" x14ac:dyDescent="0.25">
      <c r="B82" s="42"/>
      <c r="C82" s="43"/>
      <c r="D82" s="43"/>
      <c r="E82" s="43"/>
      <c r="F82" s="43"/>
      <c r="G82" s="43"/>
      <c r="H82" s="44"/>
    </row>
    <row r="83" spans="2:8" ht="15.75" hidden="1" thickBot="1" x14ac:dyDescent="0.3">
      <c r="B83" s="45"/>
      <c r="C83" s="46"/>
      <c r="D83" s="46"/>
      <c r="E83" s="46"/>
      <c r="F83" s="46"/>
      <c r="G83" s="46"/>
      <c r="H83" s="47"/>
    </row>
    <row r="84" spans="2:8" ht="19.5" hidden="1" thickBot="1" x14ac:dyDescent="0.35">
      <c r="B84" s="48" t="s">
        <v>87</v>
      </c>
      <c r="C84" s="49"/>
      <c r="D84" s="49"/>
      <c r="E84" s="49"/>
      <c r="F84" s="49"/>
      <c r="G84" s="49"/>
      <c r="H84" s="50"/>
    </row>
    <row r="85" spans="2:8" ht="30" hidden="1" x14ac:dyDescent="0.25">
      <c r="B85" s="18"/>
      <c r="C85" s="11" t="s">
        <v>33</v>
      </c>
      <c r="D85" s="11" t="s">
        <v>32</v>
      </c>
      <c r="E85" s="11" t="s">
        <v>31</v>
      </c>
      <c r="F85" s="11" t="s">
        <v>30</v>
      </c>
      <c r="G85" s="11" t="s">
        <v>29</v>
      </c>
      <c r="H85" s="11" t="s">
        <v>28</v>
      </c>
    </row>
    <row r="86" spans="2:8" ht="45" hidden="1" x14ac:dyDescent="0.25">
      <c r="B86" s="1" t="s">
        <v>86</v>
      </c>
      <c r="C86" s="8">
        <v>55000</v>
      </c>
      <c r="D86" s="8">
        <f>70538.68-C86</f>
        <v>15538.679999999993</v>
      </c>
      <c r="E86" s="1" t="s">
        <v>85</v>
      </c>
      <c r="F86" s="1" t="s">
        <v>3</v>
      </c>
      <c r="G86" s="1" t="s">
        <v>2</v>
      </c>
      <c r="H86" s="1" t="s">
        <v>1</v>
      </c>
    </row>
    <row r="87" spans="2:8" ht="75" hidden="1" x14ac:dyDescent="0.25">
      <c r="B87" s="1" t="s">
        <v>84</v>
      </c>
      <c r="C87" s="8">
        <v>444144</v>
      </c>
      <c r="D87" s="8">
        <v>150000</v>
      </c>
      <c r="E87" s="1" t="s">
        <v>83</v>
      </c>
      <c r="F87" s="1" t="s">
        <v>3</v>
      </c>
      <c r="G87" s="1" t="s">
        <v>82</v>
      </c>
      <c r="H87" s="1" t="s">
        <v>81</v>
      </c>
    </row>
    <row r="88" spans="2:8" ht="45" hidden="1" x14ac:dyDescent="0.25">
      <c r="B88" s="1" t="s">
        <v>55</v>
      </c>
      <c r="C88" s="8">
        <v>251117</v>
      </c>
      <c r="D88" s="8">
        <v>27886</v>
      </c>
      <c r="E88" s="1" t="s">
        <v>65</v>
      </c>
      <c r="F88" s="1" t="s">
        <v>3</v>
      </c>
      <c r="G88" s="1" t="s">
        <v>14</v>
      </c>
      <c r="H88" s="1" t="s">
        <v>53</v>
      </c>
    </row>
    <row r="89" spans="2:8" ht="45" hidden="1" x14ac:dyDescent="0.25">
      <c r="B89" s="1" t="s">
        <v>27</v>
      </c>
      <c r="C89" s="8">
        <v>848216</v>
      </c>
      <c r="D89" s="8">
        <v>565477</v>
      </c>
      <c r="E89" s="1" t="s">
        <v>26</v>
      </c>
      <c r="F89" s="1" t="s">
        <v>3</v>
      </c>
      <c r="G89" s="1" t="s">
        <v>14</v>
      </c>
      <c r="H89" s="1" t="s">
        <v>25</v>
      </c>
    </row>
    <row r="90" spans="2:8" ht="45" hidden="1" x14ac:dyDescent="0.25">
      <c r="B90" s="1" t="s">
        <v>80</v>
      </c>
      <c r="C90" s="8">
        <v>291056.37</v>
      </c>
      <c r="D90" s="8">
        <v>53950</v>
      </c>
      <c r="E90" s="1" t="s">
        <v>79</v>
      </c>
      <c r="F90" s="1" t="s">
        <v>3</v>
      </c>
      <c r="G90" s="1" t="s">
        <v>78</v>
      </c>
      <c r="H90" s="1" t="s">
        <v>77</v>
      </c>
    </row>
    <row r="91" spans="2:8" ht="60" hidden="1" x14ac:dyDescent="0.25">
      <c r="B91" s="1" t="s">
        <v>76</v>
      </c>
      <c r="C91" s="8">
        <v>75598</v>
      </c>
      <c r="D91" s="8">
        <v>0</v>
      </c>
      <c r="E91" s="1" t="s">
        <v>75</v>
      </c>
      <c r="F91" s="1" t="s">
        <v>3</v>
      </c>
      <c r="G91" s="1" t="s">
        <v>74</v>
      </c>
      <c r="H91" s="1" t="s">
        <v>73</v>
      </c>
    </row>
    <row r="92" spans="2:8" ht="60" hidden="1" x14ac:dyDescent="0.25">
      <c r="B92" s="1" t="s">
        <v>52</v>
      </c>
      <c r="C92" s="8">
        <v>264281</v>
      </c>
      <c r="D92" s="8">
        <f>202647-93609.22</f>
        <v>109037.78</v>
      </c>
      <c r="E92" s="1" t="s">
        <v>51</v>
      </c>
      <c r="F92" s="1" t="s">
        <v>3</v>
      </c>
      <c r="G92" s="1" t="s">
        <v>14</v>
      </c>
      <c r="H92" s="1" t="s">
        <v>50</v>
      </c>
    </row>
    <row r="93" spans="2:8" ht="75" hidden="1" x14ac:dyDescent="0.25">
      <c r="B93" s="1" t="s">
        <v>40</v>
      </c>
      <c r="C93" s="8">
        <v>65213.33</v>
      </c>
      <c r="D93" s="8">
        <v>0</v>
      </c>
      <c r="E93" s="1" t="s">
        <v>72</v>
      </c>
      <c r="F93" s="1" t="s">
        <v>3</v>
      </c>
      <c r="G93" s="1" t="s">
        <v>38</v>
      </c>
      <c r="H93" s="1" t="s">
        <v>71</v>
      </c>
    </row>
    <row r="94" spans="2:8" ht="75" hidden="1" x14ac:dyDescent="0.25">
      <c r="B94" s="1" t="s">
        <v>70</v>
      </c>
      <c r="C94" s="8">
        <v>750000</v>
      </c>
      <c r="D94" s="8">
        <f>865953.28474889-C94</f>
        <v>115953.28474888997</v>
      </c>
      <c r="E94" s="1" t="s">
        <v>69</v>
      </c>
      <c r="F94" s="1" t="s">
        <v>3</v>
      </c>
      <c r="G94" s="1" t="s">
        <v>45</v>
      </c>
      <c r="H94" s="1" t="s">
        <v>44</v>
      </c>
    </row>
    <row r="95" spans="2:8" ht="45" hidden="1" x14ac:dyDescent="0.25">
      <c r="B95" s="1" t="s">
        <v>68</v>
      </c>
      <c r="C95" s="8">
        <v>55000</v>
      </c>
      <c r="D95" s="8">
        <f>70434.03-C95</f>
        <v>15434.029999999999</v>
      </c>
      <c r="E95" s="1" t="s">
        <v>67</v>
      </c>
      <c r="F95" s="1" t="s">
        <v>3</v>
      </c>
      <c r="G95" s="1" t="s">
        <v>2</v>
      </c>
      <c r="H95" s="1" t="s">
        <v>1</v>
      </c>
    </row>
    <row r="96" spans="2:8" hidden="1" x14ac:dyDescent="0.25"/>
    <row r="97" spans="2:8" hidden="1" x14ac:dyDescent="0.25">
      <c r="B97" s="39" t="s">
        <v>57</v>
      </c>
      <c r="C97" s="40"/>
      <c r="D97" s="40"/>
      <c r="E97" s="40"/>
      <c r="F97" s="40"/>
      <c r="G97" s="40"/>
      <c r="H97" s="41"/>
    </row>
    <row r="98" spans="2:8" hidden="1" x14ac:dyDescent="0.25">
      <c r="B98" s="42"/>
      <c r="C98" s="43"/>
      <c r="D98" s="43"/>
      <c r="E98" s="43"/>
      <c r="F98" s="43"/>
      <c r="G98" s="43"/>
      <c r="H98" s="44"/>
    </row>
    <row r="99" spans="2:8" hidden="1" x14ac:dyDescent="0.25">
      <c r="B99" s="42"/>
      <c r="C99" s="43"/>
      <c r="D99" s="43"/>
      <c r="E99" s="43"/>
      <c r="F99" s="43"/>
      <c r="G99" s="43"/>
      <c r="H99" s="44"/>
    </row>
    <row r="100" spans="2:8" hidden="1" x14ac:dyDescent="0.25">
      <c r="B100" s="42"/>
      <c r="C100" s="43"/>
      <c r="D100" s="43"/>
      <c r="E100" s="43"/>
      <c r="F100" s="43"/>
      <c r="G100" s="43"/>
      <c r="H100" s="44"/>
    </row>
    <row r="101" spans="2:8" hidden="1" x14ac:dyDescent="0.25">
      <c r="B101" s="42"/>
      <c r="C101" s="43"/>
      <c r="D101" s="43"/>
      <c r="E101" s="43"/>
      <c r="F101" s="43"/>
      <c r="G101" s="43"/>
      <c r="H101" s="44"/>
    </row>
    <row r="102" spans="2:8" ht="15.75" hidden="1" thickBot="1" x14ac:dyDescent="0.3">
      <c r="B102" s="45"/>
      <c r="C102" s="46"/>
      <c r="D102" s="46"/>
      <c r="E102" s="46"/>
      <c r="F102" s="46"/>
      <c r="G102" s="46"/>
      <c r="H102" s="47"/>
    </row>
    <row r="103" spans="2:8" ht="19.5" hidden="1" thickBot="1" x14ac:dyDescent="0.35">
      <c r="B103" s="48" t="s">
        <v>66</v>
      </c>
      <c r="C103" s="49"/>
      <c r="D103" s="49"/>
      <c r="E103" s="49"/>
      <c r="F103" s="49"/>
      <c r="G103" s="49"/>
      <c r="H103" s="50"/>
    </row>
    <row r="104" spans="2:8" ht="30" hidden="1" x14ac:dyDescent="0.25">
      <c r="B104" s="18"/>
      <c r="C104" s="11" t="s">
        <v>33</v>
      </c>
      <c r="D104" s="11" t="s">
        <v>32</v>
      </c>
      <c r="E104" s="11" t="s">
        <v>31</v>
      </c>
      <c r="F104" s="11" t="s">
        <v>30</v>
      </c>
      <c r="G104" s="11" t="s">
        <v>29</v>
      </c>
      <c r="H104" s="11" t="s">
        <v>28</v>
      </c>
    </row>
    <row r="105" spans="2:8" ht="45" hidden="1" x14ac:dyDescent="0.25">
      <c r="B105" s="1" t="s">
        <v>55</v>
      </c>
      <c r="C105" s="8">
        <v>251117</v>
      </c>
      <c r="D105" s="8">
        <v>27886</v>
      </c>
      <c r="E105" s="1" t="s">
        <v>65</v>
      </c>
      <c r="F105" s="1" t="s">
        <v>3</v>
      </c>
      <c r="G105" s="1" t="s">
        <v>14</v>
      </c>
      <c r="H105" s="1" t="s">
        <v>53</v>
      </c>
    </row>
    <row r="106" spans="2:8" ht="45" hidden="1" x14ac:dyDescent="0.25">
      <c r="B106" s="1" t="s">
        <v>27</v>
      </c>
      <c r="C106" s="8">
        <v>848216</v>
      </c>
      <c r="D106" s="8">
        <v>565477</v>
      </c>
      <c r="E106" s="1" t="s">
        <v>26</v>
      </c>
      <c r="F106" s="1" t="s">
        <v>3</v>
      </c>
      <c r="G106" s="1" t="s">
        <v>14</v>
      </c>
      <c r="H106" s="1" t="s">
        <v>25</v>
      </c>
    </row>
    <row r="107" spans="2:8" ht="60" hidden="1" x14ac:dyDescent="0.25">
      <c r="B107" s="1" t="s">
        <v>52</v>
      </c>
      <c r="C107" s="8">
        <v>264281</v>
      </c>
      <c r="D107" s="8">
        <f>202647-93609.22</f>
        <v>109037.78</v>
      </c>
      <c r="E107" s="1" t="s">
        <v>51</v>
      </c>
      <c r="F107" s="1" t="s">
        <v>3</v>
      </c>
      <c r="G107" s="1" t="s">
        <v>14</v>
      </c>
      <c r="H107" s="1" t="s">
        <v>50</v>
      </c>
    </row>
    <row r="108" spans="2:8" ht="59.25" hidden="1" customHeight="1" x14ac:dyDescent="0.25">
      <c r="B108" s="4" t="s">
        <v>64</v>
      </c>
      <c r="C108" s="3">
        <v>115000</v>
      </c>
      <c r="D108" s="19">
        <v>25633.366326273273</v>
      </c>
      <c r="E108" s="2" t="s">
        <v>63</v>
      </c>
      <c r="F108" s="1" t="s">
        <v>3</v>
      </c>
      <c r="G108" s="1" t="s">
        <v>2</v>
      </c>
      <c r="H108" s="1" t="s">
        <v>1</v>
      </c>
    </row>
    <row r="109" spans="2:8" ht="75" hidden="1" x14ac:dyDescent="0.25">
      <c r="B109" s="1" t="s">
        <v>62</v>
      </c>
      <c r="C109" s="8">
        <v>755047.98</v>
      </c>
      <c r="D109" s="9">
        <v>44952.020000000019</v>
      </c>
      <c r="E109" s="1" t="s">
        <v>61</v>
      </c>
      <c r="F109" s="1" t="s">
        <v>3</v>
      </c>
      <c r="G109" s="1" t="s">
        <v>45</v>
      </c>
      <c r="H109" s="1" t="s">
        <v>44</v>
      </c>
    </row>
    <row r="110" spans="2:8" ht="60.75" hidden="1" customHeight="1" x14ac:dyDescent="0.25">
      <c r="B110" s="1" t="s">
        <v>60</v>
      </c>
      <c r="C110" s="9">
        <v>74504.45</v>
      </c>
      <c r="D110" s="8">
        <v>0</v>
      </c>
      <c r="E110" s="1" t="s">
        <v>48</v>
      </c>
      <c r="F110" s="1" t="s">
        <v>3</v>
      </c>
      <c r="G110" s="1" t="s">
        <v>17</v>
      </c>
      <c r="H110" s="1" t="s">
        <v>59</v>
      </c>
    </row>
    <row r="111" spans="2:8" ht="65.25" hidden="1" customHeight="1" x14ac:dyDescent="0.25">
      <c r="B111" s="1" t="s">
        <v>40</v>
      </c>
      <c r="C111" s="9">
        <v>179283.34</v>
      </c>
      <c r="D111" s="8">
        <v>0</v>
      </c>
      <c r="E111" s="1" t="s">
        <v>39</v>
      </c>
      <c r="F111" s="1" t="s">
        <v>3</v>
      </c>
      <c r="G111" s="1" t="s">
        <v>38</v>
      </c>
      <c r="H111" s="4" t="s">
        <v>58</v>
      </c>
    </row>
    <row r="112" spans="2:8" hidden="1" x14ac:dyDescent="0.25">
      <c r="B112" s="1"/>
      <c r="C112" s="8"/>
      <c r="D112" s="8"/>
      <c r="E112" s="1"/>
      <c r="F112" s="1"/>
      <c r="G112" s="1"/>
      <c r="H112" s="1"/>
    </row>
    <row r="113" spans="2:8" hidden="1" x14ac:dyDescent="0.25">
      <c r="B113" s="1"/>
      <c r="C113" s="8"/>
      <c r="D113" s="8"/>
      <c r="E113" s="1"/>
      <c r="F113" s="1"/>
      <c r="G113" s="1"/>
      <c r="H113" s="1"/>
    </row>
    <row r="114" spans="2:8" hidden="1" x14ac:dyDescent="0.25">
      <c r="B114" s="1"/>
      <c r="C114" s="8"/>
      <c r="D114" s="8"/>
      <c r="E114" s="1"/>
      <c r="F114" s="1"/>
      <c r="G114" s="1"/>
      <c r="H114" s="1"/>
    </row>
    <row r="115" spans="2:8" hidden="1" x14ac:dyDescent="0.25">
      <c r="B115" s="13"/>
      <c r="C115" s="13"/>
      <c r="D115" s="13"/>
      <c r="E115" s="13"/>
      <c r="F115" s="13"/>
      <c r="G115" s="13"/>
      <c r="H115" s="13"/>
    </row>
    <row r="116" spans="2:8" hidden="1" x14ac:dyDescent="0.25">
      <c r="B116" s="42" t="s">
        <v>57</v>
      </c>
      <c r="C116" s="43"/>
      <c r="D116" s="43"/>
      <c r="E116" s="43"/>
      <c r="F116" s="43"/>
      <c r="G116" s="43"/>
      <c r="H116" s="44"/>
    </row>
    <row r="117" spans="2:8" hidden="1" x14ac:dyDescent="0.25">
      <c r="B117" s="42"/>
      <c r="C117" s="43"/>
      <c r="D117" s="43"/>
      <c r="E117" s="43"/>
      <c r="F117" s="43"/>
      <c r="G117" s="43"/>
      <c r="H117" s="44"/>
    </row>
    <row r="118" spans="2:8" hidden="1" x14ac:dyDescent="0.25">
      <c r="B118" s="42"/>
      <c r="C118" s="43"/>
      <c r="D118" s="43"/>
      <c r="E118" s="43"/>
      <c r="F118" s="43"/>
      <c r="G118" s="43"/>
      <c r="H118" s="44"/>
    </row>
    <row r="119" spans="2:8" hidden="1" x14ac:dyDescent="0.25">
      <c r="B119" s="42"/>
      <c r="C119" s="43"/>
      <c r="D119" s="43"/>
      <c r="E119" s="43"/>
      <c r="F119" s="43"/>
      <c r="G119" s="43"/>
      <c r="H119" s="44"/>
    </row>
    <row r="120" spans="2:8" hidden="1" x14ac:dyDescent="0.25">
      <c r="B120" s="42"/>
      <c r="C120" s="43"/>
      <c r="D120" s="43"/>
      <c r="E120" s="43"/>
      <c r="F120" s="43"/>
      <c r="G120" s="43"/>
      <c r="H120" s="44"/>
    </row>
    <row r="121" spans="2:8" ht="15.75" hidden="1" thickBot="1" x14ac:dyDescent="0.3">
      <c r="B121" s="45"/>
      <c r="C121" s="46"/>
      <c r="D121" s="46"/>
      <c r="E121" s="46"/>
      <c r="F121" s="46"/>
      <c r="G121" s="46"/>
      <c r="H121" s="47"/>
    </row>
    <row r="122" spans="2:8" ht="19.5" hidden="1" thickBot="1" x14ac:dyDescent="0.35">
      <c r="B122" s="48" t="s">
        <v>56</v>
      </c>
      <c r="C122" s="49"/>
      <c r="D122" s="49"/>
      <c r="E122" s="49"/>
      <c r="F122" s="49"/>
      <c r="G122" s="49"/>
      <c r="H122" s="50"/>
    </row>
    <row r="123" spans="2:8" ht="30" hidden="1" x14ac:dyDescent="0.25">
      <c r="B123" s="18"/>
      <c r="C123" s="11" t="s">
        <v>33</v>
      </c>
      <c r="D123" s="11" t="s">
        <v>32</v>
      </c>
      <c r="E123" s="11" t="s">
        <v>31</v>
      </c>
      <c r="F123" s="11" t="s">
        <v>30</v>
      </c>
      <c r="G123" s="11" t="s">
        <v>29</v>
      </c>
      <c r="H123" s="11" t="s">
        <v>28</v>
      </c>
    </row>
    <row r="124" spans="2:8" ht="45" hidden="1" x14ac:dyDescent="0.25">
      <c r="B124" s="5" t="s">
        <v>55</v>
      </c>
      <c r="C124" s="7">
        <v>251117</v>
      </c>
      <c r="D124" s="7">
        <v>27886</v>
      </c>
      <c r="E124" s="5" t="s">
        <v>54</v>
      </c>
      <c r="F124" s="5" t="s">
        <v>3</v>
      </c>
      <c r="G124" s="5" t="s">
        <v>14</v>
      </c>
      <c r="H124" s="5" t="s">
        <v>53</v>
      </c>
    </row>
    <row r="125" spans="2:8" ht="45" hidden="1" x14ac:dyDescent="0.25">
      <c r="B125" s="1" t="s">
        <v>27</v>
      </c>
      <c r="C125" s="8">
        <v>848216</v>
      </c>
      <c r="D125" s="8">
        <v>565477</v>
      </c>
      <c r="E125" s="1" t="s">
        <v>26</v>
      </c>
      <c r="F125" s="1" t="s">
        <v>3</v>
      </c>
      <c r="G125" s="1" t="s">
        <v>14</v>
      </c>
      <c r="H125" s="1" t="s">
        <v>25</v>
      </c>
    </row>
    <row r="126" spans="2:8" ht="60" hidden="1" x14ac:dyDescent="0.25">
      <c r="B126" s="1" t="s">
        <v>52</v>
      </c>
      <c r="C126" s="8">
        <v>264281</v>
      </c>
      <c r="D126" s="8">
        <f>202647-93609.22</f>
        <v>109037.78</v>
      </c>
      <c r="E126" s="1" t="s">
        <v>51</v>
      </c>
      <c r="F126" s="1" t="s">
        <v>3</v>
      </c>
      <c r="G126" s="1" t="s">
        <v>14</v>
      </c>
      <c r="H126" s="1" t="s">
        <v>50</v>
      </c>
    </row>
    <row r="127" spans="2:8" ht="59.25" hidden="1" customHeight="1" x14ac:dyDescent="0.25">
      <c r="B127" s="17" t="s">
        <v>49</v>
      </c>
      <c r="C127" s="16">
        <v>115000</v>
      </c>
      <c r="D127" s="15">
        <v>47119.72</v>
      </c>
      <c r="E127" s="14" t="s">
        <v>48</v>
      </c>
      <c r="F127" s="5" t="s">
        <v>3</v>
      </c>
      <c r="G127" s="5" t="s">
        <v>2</v>
      </c>
      <c r="H127" s="5" t="s">
        <v>1</v>
      </c>
    </row>
    <row r="128" spans="2:8" ht="75" hidden="1" x14ac:dyDescent="0.25">
      <c r="B128" s="5" t="s">
        <v>47</v>
      </c>
      <c r="C128" s="7">
        <v>762551.24</v>
      </c>
      <c r="D128" s="6">
        <v>313574.92</v>
      </c>
      <c r="E128" s="5" t="s">
        <v>46</v>
      </c>
      <c r="F128" s="5" t="s">
        <v>3</v>
      </c>
      <c r="G128" s="5" t="s">
        <v>45</v>
      </c>
      <c r="H128" s="5" t="s">
        <v>44</v>
      </c>
    </row>
    <row r="129" spans="2:8" ht="60.75" hidden="1" customHeight="1" x14ac:dyDescent="0.25">
      <c r="B129" s="1" t="s">
        <v>43</v>
      </c>
      <c r="C129" s="9">
        <v>74504.45</v>
      </c>
      <c r="D129" s="8">
        <v>0</v>
      </c>
      <c r="E129" s="1" t="s">
        <v>42</v>
      </c>
      <c r="F129" s="1" t="s">
        <v>3</v>
      </c>
      <c r="G129" s="1" t="s">
        <v>17</v>
      </c>
      <c r="H129" s="1" t="s">
        <v>41</v>
      </c>
    </row>
    <row r="130" spans="2:8" ht="65.25" hidden="1" customHeight="1" x14ac:dyDescent="0.25">
      <c r="B130" s="1" t="s">
        <v>40</v>
      </c>
      <c r="C130" s="9">
        <v>179283.34</v>
      </c>
      <c r="D130" s="8">
        <v>0</v>
      </c>
      <c r="E130" s="1" t="s">
        <v>39</v>
      </c>
      <c r="F130" s="1" t="s">
        <v>3</v>
      </c>
      <c r="G130" s="1" t="s">
        <v>38</v>
      </c>
      <c r="H130" s="4" t="s">
        <v>37</v>
      </c>
    </row>
    <row r="131" spans="2:8" hidden="1" x14ac:dyDescent="0.25">
      <c r="B131" s="1"/>
      <c r="C131" s="8"/>
      <c r="D131" s="8"/>
      <c r="E131" s="1"/>
      <c r="F131" s="1"/>
      <c r="G131" s="1"/>
      <c r="H131" s="1"/>
    </row>
    <row r="132" spans="2:8" hidden="1" x14ac:dyDescent="0.25">
      <c r="B132" s="1"/>
      <c r="C132" s="8"/>
      <c r="D132" s="8"/>
      <c r="E132" s="1"/>
      <c r="F132" s="1"/>
      <c r="G132" s="1"/>
      <c r="H132" s="1"/>
    </row>
    <row r="133" spans="2:8" hidden="1" x14ac:dyDescent="0.25">
      <c r="B133" s="1"/>
      <c r="C133" s="8"/>
      <c r="D133" s="8"/>
      <c r="E133" s="1"/>
      <c r="F133" s="1"/>
      <c r="G133" s="1"/>
      <c r="H133" s="1"/>
    </row>
    <row r="134" spans="2:8" hidden="1" x14ac:dyDescent="0.25">
      <c r="B134" s="13"/>
      <c r="C134" s="13"/>
      <c r="D134" s="13"/>
      <c r="E134" s="13"/>
      <c r="F134" s="13"/>
      <c r="G134" s="13"/>
      <c r="H134" s="13"/>
    </row>
    <row r="135" spans="2:8" ht="75" hidden="1" x14ac:dyDescent="0.25">
      <c r="B135" s="1" t="s">
        <v>36</v>
      </c>
      <c r="C135" s="9">
        <v>70800</v>
      </c>
      <c r="D135" s="8">
        <v>112714</v>
      </c>
      <c r="E135" s="1" t="s">
        <v>35</v>
      </c>
      <c r="F135" s="1" t="s">
        <v>3</v>
      </c>
      <c r="G135" s="1" t="s">
        <v>2</v>
      </c>
      <c r="H135" s="4" t="s">
        <v>34</v>
      </c>
    </row>
    <row r="136" spans="2:8" ht="45" hidden="1" x14ac:dyDescent="0.25">
      <c r="B136" s="1" t="s">
        <v>24</v>
      </c>
      <c r="C136" s="9">
        <v>228794</v>
      </c>
      <c r="D136" s="8">
        <v>188890</v>
      </c>
      <c r="E136" s="1" t="s">
        <v>23</v>
      </c>
      <c r="F136" s="1" t="s">
        <v>3</v>
      </c>
      <c r="G136" s="1" t="s">
        <v>14</v>
      </c>
      <c r="H136" s="4" t="s">
        <v>22</v>
      </c>
    </row>
    <row r="137" spans="2:8" ht="45" hidden="1" x14ac:dyDescent="0.25">
      <c r="B137" s="1" t="s">
        <v>21</v>
      </c>
      <c r="C137" s="9">
        <v>644829</v>
      </c>
      <c r="D137" s="8">
        <v>429886</v>
      </c>
      <c r="E137" s="1" t="s">
        <v>20</v>
      </c>
      <c r="F137" s="1" t="s">
        <v>3</v>
      </c>
      <c r="G137" s="1" t="s">
        <v>10</v>
      </c>
      <c r="H137" s="4" t="s">
        <v>19</v>
      </c>
    </row>
    <row r="138" spans="2:8" hidden="1" x14ac:dyDescent="0.25">
      <c r="B138" s="42" t="s">
        <v>0</v>
      </c>
      <c r="C138" s="43"/>
      <c r="D138" s="43"/>
      <c r="E138" s="43"/>
      <c r="F138" s="43"/>
      <c r="G138" s="43"/>
      <c r="H138" s="44"/>
    </row>
    <row r="139" spans="2:8" hidden="1" x14ac:dyDescent="0.25">
      <c r="B139" s="42"/>
      <c r="C139" s="43"/>
      <c r="D139" s="43"/>
      <c r="E139" s="43"/>
      <c r="F139" s="43"/>
      <c r="G139" s="43"/>
      <c r="H139" s="44"/>
    </row>
    <row r="140" spans="2:8" hidden="1" x14ac:dyDescent="0.25">
      <c r="B140" s="42"/>
      <c r="C140" s="43"/>
      <c r="D140" s="43"/>
      <c r="E140" s="43"/>
      <c r="F140" s="43"/>
      <c r="G140" s="43"/>
      <c r="H140" s="44"/>
    </row>
    <row r="141" spans="2:8" hidden="1" x14ac:dyDescent="0.25">
      <c r="B141" s="42"/>
      <c r="C141" s="43"/>
      <c r="D141" s="43"/>
      <c r="E141" s="43"/>
      <c r="F141" s="43"/>
      <c r="G141" s="43"/>
      <c r="H141" s="44"/>
    </row>
    <row r="142" spans="2:8" hidden="1" x14ac:dyDescent="0.25">
      <c r="B142" s="42"/>
      <c r="C142" s="43"/>
      <c r="D142" s="43"/>
      <c r="E142" s="43"/>
      <c r="F142" s="43"/>
      <c r="G142" s="43"/>
      <c r="H142" s="44"/>
    </row>
    <row r="143" spans="2:8" ht="15.75" hidden="1" thickBot="1" x14ac:dyDescent="0.3">
      <c r="B143" s="45"/>
      <c r="C143" s="46"/>
      <c r="D143" s="46"/>
      <c r="E143" s="46"/>
      <c r="F143" s="46"/>
      <c r="G143" s="46"/>
      <c r="H143" s="47"/>
    </row>
    <row r="144" spans="2:8" ht="15.75" thickBot="1" x14ac:dyDescent="0.3"/>
    <row r="145" spans="2:8" ht="19.5" thickBot="1" x14ac:dyDescent="0.35">
      <c r="B145" s="48" t="s">
        <v>156</v>
      </c>
      <c r="C145" s="49"/>
      <c r="D145" s="49"/>
      <c r="E145" s="49"/>
      <c r="F145" s="49"/>
      <c r="G145" s="49"/>
      <c r="H145" s="50"/>
    </row>
    <row r="146" spans="2:8" ht="30" x14ac:dyDescent="0.25">
      <c r="B146" s="12"/>
      <c r="C146" s="11" t="s">
        <v>33</v>
      </c>
      <c r="D146" s="11" t="s">
        <v>32</v>
      </c>
      <c r="E146" s="11" t="s">
        <v>31</v>
      </c>
      <c r="F146" s="11" t="s">
        <v>30</v>
      </c>
      <c r="G146" s="11" t="s">
        <v>29</v>
      </c>
      <c r="H146" s="10" t="s">
        <v>28</v>
      </c>
    </row>
    <row r="147" spans="2:8" s="30" customFormat="1" ht="45" x14ac:dyDescent="0.25">
      <c r="B147" s="27" t="s">
        <v>27</v>
      </c>
      <c r="C147" s="28">
        <v>848216</v>
      </c>
      <c r="D147" s="28">
        <v>565477</v>
      </c>
      <c r="E147" s="26" t="s">
        <v>172</v>
      </c>
      <c r="F147" s="26" t="s">
        <v>3</v>
      </c>
      <c r="G147" s="26" t="s">
        <v>14</v>
      </c>
      <c r="H147" s="29" t="s">
        <v>25</v>
      </c>
    </row>
    <row r="148" spans="2:8" s="30" customFormat="1" ht="75" x14ac:dyDescent="0.25">
      <c r="B148" s="38" t="s">
        <v>168</v>
      </c>
      <c r="C148" s="25">
        <v>700000</v>
      </c>
      <c r="D148" s="28">
        <v>356469.1</v>
      </c>
      <c r="E148" s="26" t="s">
        <v>170</v>
      </c>
      <c r="F148" s="26" t="s">
        <v>3</v>
      </c>
      <c r="G148" s="26" t="s">
        <v>18</v>
      </c>
      <c r="H148" s="32" t="s">
        <v>169</v>
      </c>
    </row>
    <row r="149" spans="2:8" s="30" customFormat="1" ht="45" x14ac:dyDescent="0.25">
      <c r="B149" s="27" t="s">
        <v>21</v>
      </c>
      <c r="C149" s="25">
        <v>644829</v>
      </c>
      <c r="D149" s="28">
        <v>429886</v>
      </c>
      <c r="E149" s="26" t="s">
        <v>20</v>
      </c>
      <c r="F149" s="26" t="s">
        <v>3</v>
      </c>
      <c r="G149" s="26" t="s">
        <v>10</v>
      </c>
      <c r="H149" s="32" t="s">
        <v>19</v>
      </c>
    </row>
    <row r="150" spans="2:8" s="30" customFormat="1" ht="111.75" customHeight="1" x14ac:dyDescent="0.25">
      <c r="B150" s="27" t="s">
        <v>165</v>
      </c>
      <c r="C150" s="25">
        <v>99067.53</v>
      </c>
      <c r="D150" s="28">
        <v>42457.51</v>
      </c>
      <c r="E150" s="26" t="s">
        <v>166</v>
      </c>
      <c r="F150" s="26" t="s">
        <v>3</v>
      </c>
      <c r="G150" s="26" t="s">
        <v>2</v>
      </c>
      <c r="H150" s="29" t="s">
        <v>167</v>
      </c>
    </row>
    <row r="151" spans="2:8" s="30" customFormat="1" ht="72.75" customHeight="1" x14ac:dyDescent="0.25">
      <c r="B151" s="27" t="s">
        <v>157</v>
      </c>
      <c r="C151" s="25">
        <v>115005.31</v>
      </c>
      <c r="D151" s="28">
        <v>0</v>
      </c>
      <c r="E151" s="26" t="s">
        <v>158</v>
      </c>
      <c r="F151" s="26" t="s">
        <v>3</v>
      </c>
      <c r="G151" s="26" t="s">
        <v>154</v>
      </c>
      <c r="H151" s="29" t="s">
        <v>162</v>
      </c>
    </row>
    <row r="152" spans="2:8" s="30" customFormat="1" ht="67.5" customHeight="1" x14ac:dyDescent="0.25">
      <c r="B152" s="27" t="s">
        <v>16</v>
      </c>
      <c r="C152" s="25">
        <v>446047</v>
      </c>
      <c r="D152" s="28">
        <v>364948</v>
      </c>
      <c r="E152" s="26" t="s">
        <v>15</v>
      </c>
      <c r="F152" s="26" t="s">
        <v>3</v>
      </c>
      <c r="G152" s="26" t="s">
        <v>14</v>
      </c>
      <c r="H152" s="29" t="s">
        <v>13</v>
      </c>
    </row>
    <row r="153" spans="2:8" s="30" customFormat="1" ht="62.25" customHeight="1" x14ac:dyDescent="0.25">
      <c r="B153" s="27" t="s">
        <v>12</v>
      </c>
      <c r="C153" s="25">
        <v>156469</v>
      </c>
      <c r="D153" s="28">
        <v>104312</v>
      </c>
      <c r="E153" s="26" t="s">
        <v>11</v>
      </c>
      <c r="F153" s="26" t="s">
        <v>3</v>
      </c>
      <c r="G153" s="26" t="s">
        <v>10</v>
      </c>
      <c r="H153" s="29" t="s">
        <v>9</v>
      </c>
    </row>
    <row r="154" spans="2:8" s="30" customFormat="1" ht="90" customHeight="1" x14ac:dyDescent="0.25">
      <c r="B154" s="33" t="s">
        <v>153</v>
      </c>
      <c r="C154" s="25">
        <v>215598.58</v>
      </c>
      <c r="D154" s="31">
        <v>11347.31</v>
      </c>
      <c r="E154" s="26" t="s">
        <v>8</v>
      </c>
      <c r="F154" s="26" t="s">
        <v>3</v>
      </c>
      <c r="G154" s="26" t="s">
        <v>2</v>
      </c>
      <c r="H154" s="34" t="s">
        <v>7</v>
      </c>
    </row>
    <row r="155" spans="2:8" s="30" customFormat="1" ht="90" customHeight="1" x14ac:dyDescent="0.25">
      <c r="B155" s="33" t="s">
        <v>6</v>
      </c>
      <c r="C155" s="25">
        <v>534482.88</v>
      </c>
      <c r="D155" s="31">
        <v>233673.01</v>
      </c>
      <c r="E155" s="26" t="s">
        <v>5</v>
      </c>
      <c r="F155" s="26" t="s">
        <v>3</v>
      </c>
      <c r="G155" s="26" t="s">
        <v>2</v>
      </c>
      <c r="H155" s="34" t="s">
        <v>4</v>
      </c>
    </row>
    <row r="156" spans="2:8" s="30" customFormat="1" ht="59.25" customHeight="1" x14ac:dyDescent="0.25">
      <c r="B156" s="33" t="s">
        <v>163</v>
      </c>
      <c r="C156" s="24">
        <v>230000</v>
      </c>
      <c r="D156" s="24">
        <v>166136.23000000001</v>
      </c>
      <c r="E156" s="26" t="s">
        <v>159</v>
      </c>
      <c r="F156" s="26" t="s">
        <v>3</v>
      </c>
      <c r="G156" s="26" t="s">
        <v>2</v>
      </c>
      <c r="H156" s="34" t="s">
        <v>1</v>
      </c>
    </row>
    <row r="157" spans="2:8" s="30" customFormat="1" ht="126.75" customHeight="1" x14ac:dyDescent="0.25">
      <c r="B157" s="27" t="s">
        <v>155</v>
      </c>
      <c r="C157" s="35">
        <v>112245.77</v>
      </c>
      <c r="D157" s="36">
        <v>116465.47</v>
      </c>
      <c r="E157" s="37" t="s">
        <v>164</v>
      </c>
      <c r="F157" s="26" t="s">
        <v>3</v>
      </c>
      <c r="G157" s="26" t="s">
        <v>18</v>
      </c>
      <c r="H157" s="29" t="s">
        <v>171</v>
      </c>
    </row>
    <row r="158" spans="2:8" s="51" customFormat="1" ht="131.25" customHeight="1" x14ac:dyDescent="0.25">
      <c r="B158" s="52" t="s">
        <v>175</v>
      </c>
      <c r="C158" s="54">
        <v>253866</v>
      </c>
      <c r="D158" s="54">
        <v>0</v>
      </c>
      <c r="E158" s="55" t="s">
        <v>173</v>
      </c>
      <c r="F158" s="53" t="s">
        <v>3</v>
      </c>
      <c r="G158" s="53" t="s">
        <v>174</v>
      </c>
      <c r="H158" s="56" t="s">
        <v>176</v>
      </c>
    </row>
    <row r="159" spans="2:8" s="30" customFormat="1" ht="93" customHeight="1" x14ac:dyDescent="0.25">
      <c r="B159" s="27" t="s">
        <v>160</v>
      </c>
      <c r="C159" s="35">
        <v>93101.93</v>
      </c>
      <c r="D159" s="36">
        <v>4900.1099999999997</v>
      </c>
      <c r="E159" s="37" t="s">
        <v>159</v>
      </c>
      <c r="F159" s="26" t="s">
        <v>3</v>
      </c>
      <c r="G159" s="26" t="s">
        <v>2</v>
      </c>
      <c r="H159" s="29" t="s">
        <v>161</v>
      </c>
    </row>
    <row r="160" spans="2:8" x14ac:dyDescent="0.25">
      <c r="B160" s="42" t="s">
        <v>0</v>
      </c>
      <c r="C160" s="43"/>
      <c r="D160" s="43"/>
      <c r="E160" s="43"/>
      <c r="F160" s="43"/>
      <c r="G160" s="43"/>
      <c r="H160" s="44"/>
    </row>
    <row r="161" spans="2:8" ht="15.75" customHeight="1" x14ac:dyDescent="0.25">
      <c r="B161" s="42"/>
      <c r="C161" s="43"/>
      <c r="D161" s="43"/>
      <c r="E161" s="43"/>
      <c r="F161" s="43"/>
      <c r="G161" s="43"/>
      <c r="H161" s="44"/>
    </row>
    <row r="162" spans="2:8" x14ac:dyDescent="0.25">
      <c r="B162" s="42"/>
      <c r="C162" s="43"/>
      <c r="D162" s="43"/>
      <c r="E162" s="43"/>
      <c r="F162" s="43"/>
      <c r="G162" s="43"/>
      <c r="H162" s="44"/>
    </row>
    <row r="163" spans="2:8" x14ac:dyDescent="0.25">
      <c r="B163" s="42"/>
      <c r="C163" s="43"/>
      <c r="D163" s="43"/>
      <c r="E163" s="43"/>
      <c r="F163" s="43"/>
      <c r="G163" s="43"/>
      <c r="H163" s="44"/>
    </row>
    <row r="164" spans="2:8" x14ac:dyDescent="0.25">
      <c r="B164" s="42"/>
      <c r="C164" s="43"/>
      <c r="D164" s="43"/>
      <c r="E164" s="43"/>
      <c r="F164" s="43"/>
      <c r="G164" s="43"/>
      <c r="H164" s="44"/>
    </row>
    <row r="165" spans="2:8" ht="15.75" thickBot="1" x14ac:dyDescent="0.3">
      <c r="B165" s="45"/>
      <c r="C165" s="46"/>
      <c r="D165" s="46"/>
      <c r="E165" s="46"/>
      <c r="F165" s="46"/>
      <c r="G165" s="46"/>
      <c r="H165" s="47"/>
    </row>
    <row r="167" spans="2:8" x14ac:dyDescent="0.25">
      <c r="E167" s="23"/>
    </row>
    <row r="168" spans="2:8" x14ac:dyDescent="0.25">
      <c r="F168" s="23"/>
    </row>
  </sheetData>
  <mergeCells count="16">
    <mergeCell ref="B2:H2"/>
    <mergeCell ref="B16:H21"/>
    <mergeCell ref="B24:H24"/>
    <mergeCell ref="B42:H47"/>
    <mergeCell ref="B48:H48"/>
    <mergeCell ref="B58:H63"/>
    <mergeCell ref="B122:H122"/>
    <mergeCell ref="B138:H143"/>
    <mergeCell ref="B145:H145"/>
    <mergeCell ref="B160:H165"/>
    <mergeCell ref="B64:H64"/>
    <mergeCell ref="B78:H83"/>
    <mergeCell ref="B84:H84"/>
    <mergeCell ref="B97:H102"/>
    <mergeCell ref="B103:H103"/>
    <mergeCell ref="B116:H121"/>
  </mergeCells>
  <pageMargins left="0.7" right="0.7" top="0.75" bottom="0.75" header="0.3" footer="0.3"/>
  <pageSetup paperSize="9" orientation="landscape" horizontalDpi="96" verticalDpi="96" r:id="rId1"/>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Subvenciones 2024</vt:lpstr>
      <vt:lpstr>'Subvenciones 2024'!Área_de_impresión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Aguado</dc:creator>
  <cp:lastModifiedBy>Beatriz Aguado</cp:lastModifiedBy>
  <cp:lastPrinted>2024-12-04T08:57:05Z</cp:lastPrinted>
  <dcterms:created xsi:type="dcterms:W3CDTF">2023-07-03T14:00:23Z</dcterms:created>
  <dcterms:modified xsi:type="dcterms:W3CDTF">2024-12-10T15:57:29Z</dcterms:modified>
</cp:coreProperties>
</file>